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951061E3-BB3B-4FAB-B821-8A1C31229ABC}" xr6:coauthVersionLast="47" xr6:coauthVersionMax="47" xr10:uidLastSave="{00000000-0000-0000-0000-000000000000}"/>
  <bookViews>
    <workbookView xWindow="-120" yWindow="-120" windowWidth="20730" windowHeight="11160" xr2:uid="{8224AC9A-67C3-4931-8FF6-3E55281C9884}"/>
  </bookViews>
  <sheets>
    <sheet name="Blank" sheetId="1" r:id="rId1"/>
    <sheet name="（Example）" sheetId="2" r:id="rId2"/>
  </sheets>
  <definedNames>
    <definedName name="_xlnm.Print_Area" localSheetId="0">Blank!$A$1:$Q$28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P11" i="2"/>
  <c r="O11" i="2"/>
  <c r="P9" i="2"/>
  <c r="O9" i="2"/>
  <c r="P11" i="1"/>
  <c r="P9" i="1"/>
  <c r="O11" i="1"/>
  <c r="O9" i="1"/>
  <c r="E27" i="2"/>
  <c r="O15" i="2"/>
  <c r="N15" i="2"/>
  <c r="H15" i="2"/>
  <c r="G15" i="2"/>
  <c r="P7" i="2"/>
  <c r="O7" i="2"/>
  <c r="P5" i="2"/>
  <c r="O5" i="2"/>
  <c r="D27" i="2" l="1"/>
  <c r="F27" i="2"/>
  <c r="H27" i="2" s="1"/>
  <c r="E27" i="1"/>
  <c r="O15" i="1"/>
  <c r="N15" i="1"/>
  <c r="H15" i="1"/>
  <c r="G15" i="1"/>
  <c r="P7" i="1"/>
  <c r="O7" i="1"/>
  <c r="P5" i="1"/>
  <c r="O5" i="1"/>
  <c r="D27" i="1" l="1"/>
  <c r="F27" i="1"/>
  <c r="H27" i="1" s="1"/>
  <c r="I27" i="1" s="1"/>
  <c r="O27" i="1" s="1"/>
  <c r="I27" i="2"/>
  <c r="O27" i="2" s="1"/>
</calcChain>
</file>

<file path=xl/sharedStrings.xml><?xml version="1.0" encoding="utf-8"?>
<sst xmlns="http://schemas.openxmlformats.org/spreadsheetml/2006/main" count="215" uniqueCount="61">
  <si>
    <t>MUSUBI ADVANCE ORDER FORM</t>
    <phoneticPr fontId="1"/>
  </si>
  <si>
    <t>WHITE RICE</t>
    <phoneticPr fontId="1"/>
  </si>
  <si>
    <t>BROWN RICE</t>
    <phoneticPr fontId="1"/>
  </si>
  <si>
    <t>10-GRAIN RICE</t>
    <phoneticPr fontId="1"/>
  </si>
  <si>
    <t>Ume</t>
    <phoneticPr fontId="1"/>
  </si>
  <si>
    <t>Kombu</t>
    <phoneticPr fontId="1"/>
  </si>
  <si>
    <t>Shiso-Wakame</t>
    <phoneticPr fontId="1"/>
  </si>
  <si>
    <t>SPAM</t>
    <phoneticPr fontId="1"/>
  </si>
  <si>
    <t>Salmon</t>
    <phoneticPr fontId="1"/>
  </si>
  <si>
    <t>Salmon &amp; Tobiko</t>
    <phoneticPr fontId="1"/>
  </si>
  <si>
    <t>Tuna-Mayo</t>
    <phoneticPr fontId="1"/>
  </si>
  <si>
    <t>Ground Beef Sukiyaki</t>
    <phoneticPr fontId="1"/>
  </si>
  <si>
    <t>Mentaiko</t>
    <phoneticPr fontId="1"/>
  </si>
  <si>
    <t>PILAF KINDS</t>
    <phoneticPr fontId="1"/>
  </si>
  <si>
    <t>Veggie Curry</t>
    <phoneticPr fontId="1"/>
  </si>
  <si>
    <t>Sekihan</t>
    <phoneticPr fontId="1"/>
  </si>
  <si>
    <t>Shiitake Chicken</t>
    <phoneticPr fontId="1"/>
  </si>
  <si>
    <t>PLAIN MUSUBI</t>
    <phoneticPr fontId="1"/>
  </si>
  <si>
    <t>w/ Nori Seaweed</t>
    <phoneticPr fontId="1"/>
  </si>
  <si>
    <t>w/o Nori Seaweed</t>
    <phoneticPr fontId="1"/>
  </si>
  <si>
    <t>Crunchy Ume              Tuna-Mayo</t>
    <phoneticPr fontId="1"/>
  </si>
  <si>
    <t>Sub Total                       (pcs)</t>
    <phoneticPr fontId="1"/>
  </si>
  <si>
    <t>Sub Total                 ($)</t>
    <phoneticPr fontId="1"/>
  </si>
  <si>
    <t>NAME</t>
    <phoneticPr fontId="1"/>
  </si>
  <si>
    <t>ADDRESS</t>
    <phoneticPr fontId="1"/>
  </si>
  <si>
    <t>PHONE</t>
    <phoneticPr fontId="1"/>
  </si>
  <si>
    <t>Qty</t>
    <phoneticPr fontId="1"/>
  </si>
  <si>
    <t>Price</t>
    <phoneticPr fontId="1"/>
  </si>
  <si>
    <t>Sampler</t>
    <phoneticPr fontId="1"/>
  </si>
  <si>
    <t>Single</t>
    <phoneticPr fontId="1"/>
  </si>
  <si>
    <t>(Net)</t>
    <phoneticPr fontId="1"/>
  </si>
  <si>
    <t>G.E. Tax</t>
    <phoneticPr fontId="1"/>
  </si>
  <si>
    <t>(Gross)</t>
    <phoneticPr fontId="1"/>
  </si>
  <si>
    <t>Advance Payment</t>
    <phoneticPr fontId="1"/>
  </si>
  <si>
    <t>( In case of over $50…)</t>
    <phoneticPr fontId="1"/>
  </si>
  <si>
    <t>50% Deposit</t>
    <phoneticPr fontId="1"/>
  </si>
  <si>
    <t>( Arbitrary)</t>
    <phoneticPr fontId="1"/>
  </si>
  <si>
    <t>Balance FINAL</t>
    <phoneticPr fontId="1"/>
  </si>
  <si>
    <t>Combination of 7 pcs; Kombu, Shiso-Wakame, Salmon, SPAM, Tuna-Mayo, Spicy Tuna-Mayo, and Veggie Curry Pilaf</t>
    <phoneticPr fontId="1"/>
  </si>
  <si>
    <t>DATE</t>
    <phoneticPr fontId="1"/>
  </si>
  <si>
    <t>TIME</t>
    <phoneticPr fontId="1"/>
  </si>
  <si>
    <t>－</t>
    <phoneticPr fontId="1"/>
  </si>
  <si>
    <t>N/A</t>
    <phoneticPr fontId="1"/>
  </si>
  <si>
    <t>Spicy                Tuna-Mayo</t>
    <phoneticPr fontId="1"/>
  </si>
  <si>
    <t>MUSUBI                                           SAMPLER</t>
    <phoneticPr fontId="1"/>
  </si>
  <si>
    <r>
      <rPr>
        <sz val="18"/>
        <color rgb="FFFF0000"/>
        <rFont val="Segoe UI Symbol"/>
        <family val="2"/>
      </rPr>
      <t>★</t>
    </r>
    <r>
      <rPr>
        <sz val="14"/>
        <color rgb="FFFF0000"/>
        <rFont val="Arial Black"/>
        <family val="2"/>
      </rPr>
      <t xml:space="preserve"> PICK UP :</t>
    </r>
    <phoneticPr fontId="1"/>
  </si>
  <si>
    <r>
      <rPr>
        <b/>
        <sz val="14"/>
        <color rgb="FFFF0000"/>
        <rFont val="Arial"/>
        <family val="2"/>
      </rPr>
      <t xml:space="preserve">FAX:  808-945-2323  </t>
    </r>
    <r>
      <rPr>
        <b/>
        <sz val="10"/>
        <color rgb="FFFF0000"/>
        <rFont val="Arial"/>
        <family val="2"/>
      </rPr>
      <t xml:space="preserve">                                                         NEED CONFIRMATION! </t>
    </r>
    <r>
      <rPr>
        <b/>
        <sz val="8"/>
        <color rgb="FFFF0000"/>
        <rFont val="Arial"/>
        <family val="2"/>
      </rPr>
      <t xml:space="preserve"> &lt;Call to: 808-358-0287&gt;               </t>
    </r>
    <r>
      <rPr>
        <b/>
        <sz val="10"/>
        <color rgb="FFFF0000"/>
        <rFont val="Arial"/>
        <family val="2"/>
      </rPr>
      <t xml:space="preserve">                               or,  </t>
    </r>
    <r>
      <rPr>
        <b/>
        <sz val="12"/>
        <color rgb="FFFF0000"/>
        <rFont val="Arial"/>
        <family val="2"/>
      </rPr>
      <t xml:space="preserve">Email: </t>
    </r>
    <r>
      <rPr>
        <b/>
        <sz val="14"/>
        <color rgb="FFFF0000"/>
        <rFont val="Arial"/>
        <family val="2"/>
      </rPr>
      <t xml:space="preserve">himusubi@yahoo.com  </t>
    </r>
    <phoneticPr fontId="1"/>
  </si>
  <si>
    <t>Marc Rice</t>
    <phoneticPr fontId="1"/>
  </si>
  <si>
    <t>808-632-0141</t>
    <phoneticPr fontId="1"/>
  </si>
  <si>
    <t>1618 Musubi Avenue, APT 101, Honolulu, Hi 96826</t>
    <phoneticPr fontId="1"/>
  </si>
  <si>
    <t>7am</t>
    <phoneticPr fontId="1"/>
  </si>
  <si>
    <t>JAPANESE                              WHITE RICE</t>
    <phoneticPr fontId="1"/>
  </si>
  <si>
    <t>JAPANESE                             WHITE RICE</t>
    <phoneticPr fontId="1"/>
  </si>
  <si>
    <t>GRAND TOTAL</t>
    <phoneticPr fontId="1"/>
  </si>
  <si>
    <t xml:space="preserve">Mana Bu's </t>
    <phoneticPr fontId="1"/>
  </si>
  <si>
    <r>
      <rPr>
        <i/>
        <sz val="8"/>
        <color rgb="FF000066"/>
        <rFont val="Arial Narrow"/>
        <family val="2"/>
      </rPr>
      <t>-$20</t>
    </r>
    <r>
      <rPr>
        <sz val="8"/>
        <color rgb="FF000066"/>
        <rFont val="Arial Narrow"/>
        <family val="2"/>
      </rPr>
      <t xml:space="preserve">: </t>
    </r>
    <r>
      <rPr>
        <b/>
        <sz val="8"/>
        <color rgb="FFFF0000"/>
        <rFont val="Arial Narrow"/>
        <family val="2"/>
      </rPr>
      <t xml:space="preserve">$3   </t>
    </r>
    <r>
      <rPr>
        <sz val="8"/>
        <color rgb="FF000066"/>
        <rFont val="Arial Narrow"/>
        <family val="2"/>
      </rPr>
      <t xml:space="preserve">             </t>
    </r>
    <r>
      <rPr>
        <i/>
        <sz val="8"/>
        <color rgb="FF000066"/>
        <rFont val="Arial Narrow"/>
        <family val="2"/>
      </rPr>
      <t>$20-$50</t>
    </r>
    <r>
      <rPr>
        <sz val="8"/>
        <color rgb="FF000066"/>
        <rFont val="Arial Narrow"/>
        <family val="2"/>
      </rPr>
      <t>:</t>
    </r>
    <r>
      <rPr>
        <b/>
        <sz val="8"/>
        <color rgb="FFFF0000"/>
        <rFont val="Arial Narrow"/>
        <family val="2"/>
      </rPr>
      <t xml:space="preserve"> $5  </t>
    </r>
    <r>
      <rPr>
        <sz val="8"/>
        <color rgb="FF000066"/>
        <rFont val="Arial Narrow"/>
        <family val="2"/>
      </rPr>
      <t xml:space="preserve">                  </t>
    </r>
    <r>
      <rPr>
        <i/>
        <sz val="8"/>
        <color rgb="FF000066"/>
        <rFont val="Arial Narrow"/>
        <family val="2"/>
      </rPr>
      <t>$50-</t>
    </r>
    <r>
      <rPr>
        <sz val="8"/>
        <color rgb="FF000066"/>
        <rFont val="Arial Narrow"/>
        <family val="2"/>
      </rPr>
      <t xml:space="preserve"> : </t>
    </r>
    <r>
      <rPr>
        <b/>
        <sz val="8"/>
        <color rgb="FFFF0000"/>
        <rFont val="Arial Narrow"/>
        <family val="2"/>
      </rPr>
      <t>$10</t>
    </r>
    <phoneticPr fontId="1"/>
  </si>
  <si>
    <t>(before 8AM)</t>
    <phoneticPr fontId="1"/>
  </si>
  <si>
    <t>Ver. 022021</t>
    <phoneticPr fontId="1"/>
  </si>
  <si>
    <t>Ver. 051721</t>
    <phoneticPr fontId="1"/>
  </si>
  <si>
    <t>8/5/2021</t>
    <phoneticPr fontId="1"/>
  </si>
  <si>
    <r>
      <t xml:space="preserve">Early P/U </t>
    </r>
    <r>
      <rPr>
        <b/>
        <sz val="8"/>
        <color theme="0"/>
        <rFont val="ＭＳ Ｐゴシック"/>
        <family val="2"/>
        <charset val="128"/>
      </rPr>
      <t>　　　　　　　　</t>
    </r>
    <r>
      <rPr>
        <b/>
        <sz val="8"/>
        <color theme="0"/>
        <rFont val="Arial"/>
        <family val="2"/>
      </rPr>
      <t>Charge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</si>
</sst>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$-409]#,##0.00;[$$-409]#,##0.00"/>
    <numFmt numFmtId="177" formatCode="[$$-409]#,##0.00;\-[$$-409]#,##0.00"/>
    <numFmt numFmtId="178" formatCode="m/d/yyyy;@"/>
    <numFmt numFmtId="179" formatCode="[$$-409]#,##0;[$$-409]#,##0"/>
  </numFmts>
  <fonts count="45" x14ac:knownFonts="1">
    <font>
      <sz val="10"/>
      <color theme="1"/>
      <name val="Arial"/>
      <family val="2"/>
      <charset val="128"/>
    </font>
    <font>
      <sz val="6"/>
      <name val="Arial"/>
      <family val="2"/>
      <charset val="128"/>
    </font>
    <font>
      <i/>
      <sz val="9"/>
      <color theme="1"/>
      <name val="Times New Roman"/>
      <family val="1"/>
    </font>
    <font>
      <sz val="8"/>
      <color theme="1"/>
      <name val="Arial Narrow"/>
      <family val="2"/>
    </font>
    <font>
      <sz val="6"/>
      <color theme="1"/>
      <name val="Arial"/>
      <family val="2"/>
      <charset val="128"/>
    </font>
    <font>
      <sz val="14"/>
      <color rgb="FFFF0000"/>
      <name val="Arial Black"/>
      <family val="2"/>
    </font>
    <font>
      <b/>
      <sz val="20"/>
      <color rgb="FFFF3300"/>
      <name val="Century Gothic"/>
      <family val="2"/>
    </font>
    <font>
      <sz val="28"/>
      <color theme="1"/>
      <name val="Eras Demi ITC"/>
      <family val="2"/>
    </font>
    <font>
      <sz val="28"/>
      <color rgb="FFFF3300"/>
      <name val="Eras Demi ITC"/>
      <family val="2"/>
    </font>
    <font>
      <sz val="10"/>
      <color rgb="FF000066"/>
      <name val="Arial"/>
      <family val="2"/>
      <charset val="128"/>
    </font>
    <font>
      <sz val="10"/>
      <color rgb="FF000066"/>
      <name val="Arial Narrow"/>
      <family val="2"/>
    </font>
    <font>
      <sz val="9"/>
      <color rgb="FF000066"/>
      <name val="Arial Narrow"/>
      <family val="2"/>
    </font>
    <font>
      <i/>
      <sz val="9"/>
      <color rgb="FF000066"/>
      <name val="Times New Roman"/>
      <family val="1"/>
    </font>
    <font>
      <i/>
      <sz val="9"/>
      <color rgb="FF000066"/>
      <name val="ＭＳ Ｐ明朝"/>
      <family val="1"/>
      <charset val="128"/>
    </font>
    <font>
      <b/>
      <sz val="9"/>
      <color rgb="FF000066"/>
      <name val="Times New Roman"/>
      <family val="1"/>
    </font>
    <font>
      <sz val="8"/>
      <color rgb="FF000066"/>
      <name val="Arial Narrow"/>
      <family val="2"/>
    </font>
    <font>
      <b/>
      <sz val="11"/>
      <color rgb="FF000066"/>
      <name val="Verdana"/>
      <family val="2"/>
    </font>
    <font>
      <b/>
      <sz val="10.5"/>
      <color rgb="FF000066"/>
      <name val="Verdana"/>
      <family val="2"/>
    </font>
    <font>
      <b/>
      <sz val="11"/>
      <color theme="0"/>
      <name val="Verdana"/>
      <family val="2"/>
    </font>
    <font>
      <b/>
      <sz val="10.5"/>
      <color rgb="FF002060"/>
      <name val="Verdana"/>
      <family val="2"/>
    </font>
    <font>
      <sz val="18"/>
      <color rgb="FFFF0000"/>
      <name val="Segoe UI Symbol"/>
      <family val="2"/>
    </font>
    <font>
      <b/>
      <sz val="11"/>
      <color rgb="FFFF3300"/>
      <name val="Arial Narrow"/>
      <family val="2"/>
    </font>
    <font>
      <b/>
      <sz val="10"/>
      <color rgb="FFFF3300"/>
      <name val="Arial Narrow"/>
      <family val="2"/>
    </font>
    <font>
      <b/>
      <sz val="14"/>
      <color rgb="FF000066"/>
      <name val="Arial Narrow"/>
      <family val="2"/>
    </font>
    <font>
      <b/>
      <sz val="16"/>
      <color rgb="FF000066"/>
      <name val="Arial"/>
      <family val="2"/>
      <charset val="128"/>
    </font>
    <font>
      <b/>
      <sz val="12"/>
      <color rgb="FF000066"/>
      <name val="Arial Narrow"/>
      <family val="2"/>
    </font>
    <font>
      <b/>
      <sz val="12"/>
      <color rgb="FF000066"/>
      <name val="Arial"/>
      <family val="2"/>
      <charset val="128"/>
    </font>
    <font>
      <b/>
      <sz val="8"/>
      <color rgb="FFFF0000"/>
      <name val="Arial"/>
      <family val="2"/>
    </font>
    <font>
      <b/>
      <sz val="8"/>
      <color rgb="FFFF0000"/>
      <name val="Arial Narrow"/>
      <family val="2"/>
    </font>
    <font>
      <sz val="11"/>
      <color rgb="FF000066"/>
      <name val="Arial"/>
      <family val="2"/>
      <charset val="128"/>
    </font>
    <font>
      <sz val="11"/>
      <color rgb="FF000066"/>
      <name val="Arial Narrow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rgb="FFFF3300"/>
      <name val="Arial"/>
      <family val="2"/>
    </font>
    <font>
      <b/>
      <sz val="11"/>
      <color rgb="FFFF33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  <charset val="128"/>
    </font>
    <font>
      <i/>
      <sz val="8"/>
      <color rgb="FF000066"/>
      <name val="Arial Narrow"/>
      <family val="2"/>
    </font>
    <font>
      <b/>
      <sz val="12"/>
      <color rgb="FFFF0000"/>
      <name val="Arial Narrow"/>
      <family val="2"/>
    </font>
    <font>
      <b/>
      <sz val="8"/>
      <color theme="0"/>
      <name val="Arial"/>
      <family val="2"/>
    </font>
    <font>
      <b/>
      <sz val="8"/>
      <color theme="0"/>
      <name val="ＭＳ Ｐゴシック"/>
      <family val="2"/>
      <charset val="128"/>
    </font>
    <font>
      <b/>
      <sz val="8"/>
      <color theme="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00"/>
        <bgColor indexed="64"/>
      </patternFill>
    </fill>
  </fills>
  <borders count="97">
    <border>
      <left/>
      <right/>
      <top/>
      <bottom/>
      <diagonal/>
    </border>
    <border>
      <left style="medium">
        <color rgb="FF000099"/>
      </left>
      <right style="hair">
        <color auto="1"/>
      </right>
      <top style="hair">
        <color auto="1"/>
      </top>
      <bottom style="medium">
        <color rgb="FF000099"/>
      </bottom>
      <diagonal/>
    </border>
    <border>
      <left style="medium">
        <color rgb="FF000099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rgb="FF000099"/>
      </top>
      <bottom style="double">
        <color rgb="FF000099"/>
      </bottom>
      <diagonal/>
    </border>
    <border>
      <left style="medium">
        <color rgb="FF000099"/>
      </left>
      <right style="hair">
        <color auto="1"/>
      </right>
      <top style="medium">
        <color rgb="FF000099"/>
      </top>
      <bottom style="double">
        <color rgb="FF000099"/>
      </bottom>
      <diagonal/>
    </border>
    <border>
      <left/>
      <right/>
      <top/>
      <bottom style="thin">
        <color rgb="FF000099"/>
      </bottom>
      <diagonal/>
    </border>
    <border>
      <left style="medium">
        <color rgb="FF000099"/>
      </left>
      <right style="hair">
        <color auto="1"/>
      </right>
      <top style="hair">
        <color auto="1"/>
      </top>
      <bottom style="thin">
        <color rgb="FF000099"/>
      </bottom>
      <diagonal/>
    </border>
    <border>
      <left style="medium">
        <color rgb="FF000099"/>
      </left>
      <right style="hair">
        <color auto="1"/>
      </right>
      <top style="hair">
        <color auto="1"/>
      </top>
      <bottom/>
      <diagonal/>
    </border>
    <border>
      <left/>
      <right style="medium">
        <color rgb="FF000099"/>
      </right>
      <top/>
      <bottom/>
      <diagonal/>
    </border>
    <border>
      <left/>
      <right/>
      <top/>
      <bottom style="medium">
        <color rgb="FF000099"/>
      </bottom>
      <diagonal/>
    </border>
    <border>
      <left style="thin">
        <color rgb="FF000099"/>
      </left>
      <right style="thin">
        <color rgb="FF000099"/>
      </right>
      <top style="medium">
        <color rgb="FF000099"/>
      </top>
      <bottom style="double">
        <color rgb="FF000099"/>
      </bottom>
      <diagonal/>
    </border>
    <border>
      <left style="thin">
        <color rgb="FF000099"/>
      </left>
      <right style="thin">
        <color rgb="FF000099"/>
      </right>
      <top style="double">
        <color rgb="FF000099"/>
      </top>
      <bottom style="dotted">
        <color rgb="FF000099"/>
      </bottom>
      <diagonal/>
    </border>
    <border>
      <left style="thin">
        <color rgb="FF000099"/>
      </left>
      <right style="thin">
        <color rgb="FF000099"/>
      </right>
      <top/>
      <bottom style="thin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dotted">
        <color rgb="FF000099"/>
      </bottom>
      <diagonal/>
    </border>
    <border>
      <left style="thin">
        <color rgb="FF000099"/>
      </left>
      <right style="thin">
        <color rgb="FF000099"/>
      </right>
      <top/>
      <bottom/>
      <diagonal/>
    </border>
    <border>
      <left style="thin">
        <color rgb="FF000099"/>
      </left>
      <right style="thin">
        <color rgb="FF000099"/>
      </right>
      <top/>
      <bottom style="medium">
        <color rgb="FF000099"/>
      </bottom>
      <diagonal/>
    </border>
    <border>
      <left style="thin">
        <color rgb="FF000099"/>
      </left>
      <right style="medium">
        <color rgb="FF000099"/>
      </right>
      <top style="medium">
        <color rgb="FF000099"/>
      </top>
      <bottom style="double">
        <color rgb="FF000099"/>
      </bottom>
      <diagonal/>
    </border>
    <border>
      <left style="thin">
        <color rgb="FF000099"/>
      </left>
      <right style="medium">
        <color rgb="FF000099"/>
      </right>
      <top style="double">
        <color rgb="FF000099"/>
      </top>
      <bottom style="dotted">
        <color rgb="FF000099"/>
      </bottom>
      <diagonal/>
    </border>
    <border>
      <left style="thin">
        <color rgb="FF000099"/>
      </left>
      <right style="medium">
        <color rgb="FF000099"/>
      </right>
      <top/>
      <bottom style="thin">
        <color rgb="FF000099"/>
      </bottom>
      <diagonal/>
    </border>
    <border>
      <left style="thin">
        <color rgb="FF000099"/>
      </left>
      <right style="medium">
        <color rgb="FF000099"/>
      </right>
      <top style="thin">
        <color rgb="FF000099"/>
      </top>
      <bottom style="dotted">
        <color rgb="FF000099"/>
      </bottom>
      <diagonal/>
    </border>
    <border>
      <left style="thin">
        <color rgb="FF000099"/>
      </left>
      <right style="medium">
        <color rgb="FF000099"/>
      </right>
      <top/>
      <bottom/>
      <diagonal/>
    </border>
    <border>
      <left style="thin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/>
      <right style="medium">
        <color rgb="FF000099"/>
      </right>
      <top style="thin">
        <color rgb="FF000099"/>
      </top>
      <bottom style="hair">
        <color auto="1"/>
      </bottom>
      <diagonal/>
    </border>
    <border>
      <left/>
      <right style="medium">
        <color rgb="FF000099"/>
      </right>
      <top style="hair">
        <color auto="1"/>
      </top>
      <bottom style="medium">
        <color rgb="FF000099"/>
      </bottom>
      <diagonal/>
    </border>
    <border>
      <left/>
      <right style="medium">
        <color rgb="FF000099"/>
      </right>
      <top/>
      <bottom style="hair">
        <color auto="1"/>
      </bottom>
      <diagonal/>
    </border>
    <border>
      <left/>
      <right style="medium">
        <color rgb="FF000099"/>
      </right>
      <top style="hair">
        <color auto="1"/>
      </top>
      <bottom style="thin">
        <color rgb="FF000099"/>
      </bottom>
      <diagonal/>
    </border>
    <border>
      <left/>
      <right style="medium">
        <color rgb="FF000099"/>
      </right>
      <top style="hair">
        <color auto="1"/>
      </top>
      <bottom/>
      <diagonal/>
    </border>
    <border>
      <left/>
      <right style="medium">
        <color rgb="FF000099"/>
      </right>
      <top style="medium">
        <color rgb="FF000099"/>
      </top>
      <bottom style="double">
        <color rgb="FF000099"/>
      </bottom>
      <diagonal/>
    </border>
    <border>
      <left style="medium">
        <color rgb="FF000099"/>
      </left>
      <right style="medium">
        <color rgb="FF000099"/>
      </right>
      <top style="thin">
        <color rgb="FF000099"/>
      </top>
      <bottom style="hair">
        <color auto="1"/>
      </bottom>
      <diagonal/>
    </border>
    <border>
      <left style="medium">
        <color rgb="FF000099"/>
      </left>
      <right style="medium">
        <color rgb="FF000099"/>
      </right>
      <top style="hair">
        <color auto="1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/>
      <bottom style="hair">
        <color auto="1"/>
      </bottom>
      <diagonal/>
    </border>
    <border>
      <left style="medium">
        <color rgb="FF000099"/>
      </left>
      <right style="medium">
        <color rgb="FF000099"/>
      </right>
      <top style="hair">
        <color auto="1"/>
      </top>
      <bottom style="thin">
        <color rgb="FF000099"/>
      </bottom>
      <diagonal/>
    </border>
    <border>
      <left style="medium">
        <color rgb="FF000099"/>
      </left>
      <right style="medium">
        <color rgb="FF000099"/>
      </right>
      <top style="hair">
        <color auto="1"/>
      </top>
      <bottom/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double">
        <color rgb="FF000099"/>
      </bottom>
      <diagonal/>
    </border>
    <border>
      <left style="medium">
        <color rgb="FF000099"/>
      </left>
      <right/>
      <top style="medium">
        <color rgb="FF000099"/>
      </top>
      <bottom/>
      <diagonal/>
    </border>
    <border>
      <left/>
      <right/>
      <top style="medium">
        <color rgb="FF000099"/>
      </top>
      <bottom/>
      <diagonal/>
    </border>
    <border>
      <left/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/>
      <top/>
      <bottom/>
      <diagonal/>
    </border>
    <border>
      <left style="medium">
        <color rgb="FF000099"/>
      </left>
      <right/>
      <top/>
      <bottom style="medium">
        <color rgb="FF000099"/>
      </bottom>
      <diagonal/>
    </border>
    <border>
      <left/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double">
        <color rgb="FF000099"/>
      </bottom>
      <diagonal/>
    </border>
    <border>
      <left/>
      <right/>
      <top/>
      <bottom style="double">
        <color rgb="FF000099"/>
      </bottom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/>
      <right/>
      <top style="double">
        <color rgb="FF000099"/>
      </top>
      <bottom style="dotted">
        <color rgb="FF000099"/>
      </bottom>
      <diagonal/>
    </border>
    <border>
      <left/>
      <right style="medium">
        <color rgb="FF000099"/>
      </right>
      <top style="double">
        <color rgb="FF000099"/>
      </top>
      <bottom style="dotted">
        <color rgb="FF000099"/>
      </bottom>
      <diagonal/>
    </border>
    <border>
      <left style="medium">
        <color rgb="FF000099"/>
      </left>
      <right/>
      <top/>
      <bottom style="double">
        <color rgb="FF000099"/>
      </bottom>
      <diagonal/>
    </border>
    <border>
      <left/>
      <right style="medium">
        <color rgb="FF000099"/>
      </right>
      <top/>
      <bottom style="double">
        <color rgb="FF000099"/>
      </bottom>
      <diagonal/>
    </border>
    <border>
      <left/>
      <right/>
      <top style="dotted">
        <color rgb="FF000099"/>
      </top>
      <bottom style="medium">
        <color rgb="FF000099"/>
      </bottom>
      <diagonal/>
    </border>
    <border>
      <left/>
      <right style="medium">
        <color rgb="FF000099"/>
      </right>
      <top style="dotted">
        <color rgb="FF000099"/>
      </top>
      <bottom style="medium">
        <color rgb="FF000099"/>
      </bottom>
      <diagonal/>
    </border>
    <border>
      <left style="thin">
        <color rgb="FF000099"/>
      </left>
      <right/>
      <top style="thin">
        <color rgb="FF000099"/>
      </top>
      <bottom/>
      <diagonal/>
    </border>
    <border>
      <left/>
      <right/>
      <top style="thin">
        <color rgb="FF000099"/>
      </top>
      <bottom/>
      <diagonal/>
    </border>
    <border>
      <left/>
      <right style="thin">
        <color rgb="FF000099"/>
      </right>
      <top style="thin">
        <color rgb="FF000099"/>
      </top>
      <bottom/>
      <diagonal/>
    </border>
    <border>
      <left style="thin">
        <color rgb="FF000099"/>
      </left>
      <right/>
      <top/>
      <bottom style="thin">
        <color rgb="FF000099"/>
      </bottom>
      <diagonal/>
    </border>
    <border>
      <left/>
      <right style="thin">
        <color rgb="FF000099"/>
      </right>
      <top/>
      <bottom style="thin">
        <color rgb="FF000099"/>
      </bottom>
      <diagonal/>
    </border>
    <border>
      <left/>
      <right style="thin">
        <color rgb="FF000099"/>
      </right>
      <top/>
      <bottom/>
      <diagonal/>
    </border>
    <border>
      <left style="thin">
        <color rgb="FF000099"/>
      </left>
      <right/>
      <top/>
      <bottom style="double">
        <color rgb="FF000099"/>
      </bottom>
      <diagonal/>
    </border>
    <border>
      <left/>
      <right style="thin">
        <color rgb="FF000099"/>
      </right>
      <top/>
      <bottom style="double">
        <color rgb="FF000099"/>
      </bottom>
      <diagonal/>
    </border>
    <border>
      <left style="thin">
        <color rgb="FF000099"/>
      </left>
      <right/>
      <top style="thin">
        <color rgb="FF000099"/>
      </top>
      <bottom style="hair">
        <color rgb="FF000099"/>
      </bottom>
      <diagonal/>
    </border>
    <border>
      <left/>
      <right style="thin">
        <color rgb="FF000099"/>
      </right>
      <top style="thin">
        <color rgb="FF000099"/>
      </top>
      <bottom style="hair">
        <color rgb="FF000099"/>
      </bottom>
      <diagonal/>
    </border>
    <border>
      <left style="dotted">
        <color rgb="FF000099"/>
      </left>
      <right style="thin">
        <color rgb="FF000099"/>
      </right>
      <top style="hair">
        <color rgb="FF000099"/>
      </top>
      <bottom style="double">
        <color rgb="FF000099"/>
      </bottom>
      <diagonal/>
    </border>
    <border>
      <left style="dotted">
        <color rgb="FF000099"/>
      </left>
      <right style="thin">
        <color rgb="FF000099"/>
      </right>
      <top/>
      <bottom style="thin">
        <color rgb="FF000099"/>
      </bottom>
      <diagonal/>
    </border>
    <border>
      <left style="thin">
        <color rgb="FF000099"/>
      </left>
      <right/>
      <top style="double">
        <color rgb="FF000099"/>
      </top>
      <bottom style="thin">
        <color rgb="FF000099"/>
      </bottom>
      <diagonal/>
    </border>
    <border>
      <left/>
      <right style="thin">
        <color rgb="FF000099"/>
      </right>
      <top style="double">
        <color rgb="FF000099"/>
      </top>
      <bottom style="thin">
        <color rgb="FF000099"/>
      </bottom>
      <diagonal/>
    </border>
    <border>
      <left/>
      <right/>
      <top style="double">
        <color rgb="FF000099"/>
      </top>
      <bottom style="thin">
        <color rgb="FF000099"/>
      </bottom>
      <diagonal/>
    </border>
    <border>
      <left style="dotted">
        <color rgb="FF000099"/>
      </left>
      <right/>
      <top style="thin">
        <color rgb="FF000099"/>
      </top>
      <bottom/>
      <diagonal/>
    </border>
    <border>
      <left style="dotted">
        <color rgb="FF000099"/>
      </left>
      <right/>
      <top/>
      <bottom style="double">
        <color rgb="FF000099"/>
      </bottom>
      <diagonal/>
    </border>
    <border>
      <left style="dotted">
        <color rgb="FF000099"/>
      </left>
      <right/>
      <top style="double">
        <color rgb="FF000099"/>
      </top>
      <bottom style="thin">
        <color rgb="FF000099"/>
      </bottom>
      <diagonal/>
    </border>
    <border>
      <left/>
      <right/>
      <top style="medium">
        <color rgb="FFFF3300"/>
      </top>
      <bottom/>
      <diagonal/>
    </border>
    <border>
      <left/>
      <right style="medium">
        <color rgb="FFFF3300"/>
      </right>
      <top style="medium">
        <color rgb="FFFF3300"/>
      </top>
      <bottom/>
      <diagonal/>
    </border>
    <border>
      <left/>
      <right/>
      <top/>
      <bottom style="medium">
        <color rgb="FFFF3300"/>
      </bottom>
      <diagonal/>
    </border>
    <border>
      <left/>
      <right style="medium">
        <color rgb="FFFF3300"/>
      </right>
      <top/>
      <bottom style="medium">
        <color rgb="FFFF3300"/>
      </bottom>
      <diagonal/>
    </border>
    <border>
      <left style="medium">
        <color rgb="FFFF3300"/>
      </left>
      <right style="dotted">
        <color rgb="FFFF3300"/>
      </right>
      <top style="medium">
        <color rgb="FFFF3300"/>
      </top>
      <bottom/>
      <diagonal/>
    </border>
    <border>
      <left style="medium">
        <color rgb="FFFF3300"/>
      </left>
      <right style="dotted">
        <color rgb="FFFF3300"/>
      </right>
      <top/>
      <bottom style="medium">
        <color rgb="FFFF3300"/>
      </bottom>
      <diagonal/>
    </border>
    <border>
      <left style="medium">
        <color rgb="FFFF3300"/>
      </left>
      <right/>
      <top style="medium">
        <color rgb="FFFF3300"/>
      </top>
      <bottom/>
      <diagonal/>
    </border>
    <border>
      <left style="medium">
        <color rgb="FFFF3300"/>
      </left>
      <right/>
      <top/>
      <bottom style="double">
        <color rgb="FF000099"/>
      </bottom>
      <diagonal/>
    </border>
    <border>
      <left/>
      <right style="medium">
        <color rgb="FFFF3300"/>
      </right>
      <top/>
      <bottom style="double">
        <color rgb="FF000099"/>
      </bottom>
      <diagonal/>
    </border>
    <border>
      <left style="medium">
        <color rgb="FFFF3300"/>
      </left>
      <right/>
      <top style="double">
        <color rgb="FF000099"/>
      </top>
      <bottom style="medium">
        <color rgb="FFFF3300"/>
      </bottom>
      <diagonal/>
    </border>
    <border>
      <left/>
      <right style="medium">
        <color rgb="FFFF3300"/>
      </right>
      <top style="double">
        <color rgb="FF000099"/>
      </top>
      <bottom style="medium">
        <color rgb="FFFF3300"/>
      </bottom>
      <diagonal/>
    </border>
    <border>
      <left/>
      <right style="thin">
        <color rgb="FF000099"/>
      </right>
      <top style="medium">
        <color rgb="FF000099"/>
      </top>
      <bottom style="double">
        <color rgb="FF000099"/>
      </bottom>
      <diagonal/>
    </border>
    <border>
      <left/>
      <right style="thin">
        <color rgb="FF000099"/>
      </right>
      <top style="double">
        <color rgb="FF000099"/>
      </top>
      <bottom style="dotted">
        <color rgb="FF000099"/>
      </bottom>
      <diagonal/>
    </border>
    <border>
      <left/>
      <right style="thin">
        <color rgb="FF000099"/>
      </right>
      <top style="thin">
        <color rgb="FF000099"/>
      </top>
      <bottom style="dotted">
        <color rgb="FF000099"/>
      </bottom>
      <diagonal/>
    </border>
    <border>
      <left/>
      <right style="thin">
        <color rgb="FF000099"/>
      </right>
      <top/>
      <bottom style="medium">
        <color rgb="FF000099"/>
      </bottom>
      <diagonal/>
    </border>
    <border>
      <left style="hair">
        <color auto="1"/>
      </left>
      <right style="medium">
        <color rgb="FF002060"/>
      </right>
      <top style="medium">
        <color rgb="FF000099"/>
      </top>
      <bottom style="double">
        <color rgb="FF000099"/>
      </bottom>
      <diagonal/>
    </border>
    <border>
      <left style="hair">
        <color auto="1"/>
      </left>
      <right style="medium">
        <color rgb="FF002060"/>
      </right>
      <top/>
      <bottom style="hair">
        <color auto="1"/>
      </bottom>
      <diagonal/>
    </border>
    <border>
      <left style="hair">
        <color auto="1"/>
      </left>
      <right style="medium">
        <color rgb="FF002060"/>
      </right>
      <top style="hair">
        <color auto="1"/>
      </top>
      <bottom style="thin">
        <color rgb="FF000099"/>
      </bottom>
      <diagonal/>
    </border>
    <border>
      <left style="hair">
        <color auto="1"/>
      </left>
      <right style="medium">
        <color rgb="FF002060"/>
      </right>
      <top style="hair">
        <color auto="1"/>
      </top>
      <bottom/>
      <diagonal/>
    </border>
    <border>
      <left style="medium">
        <color rgb="FF000099"/>
      </left>
      <right style="hair">
        <color auto="1"/>
      </right>
      <top style="thin">
        <color rgb="FF000099"/>
      </top>
      <bottom style="hair">
        <color auto="1"/>
      </bottom>
      <diagonal/>
    </border>
    <border>
      <left style="hair">
        <color auto="1"/>
      </left>
      <right style="medium">
        <color rgb="FF002060"/>
      </right>
      <top style="thin">
        <color rgb="FF000099"/>
      </top>
      <bottom style="hair">
        <color auto="1"/>
      </bottom>
      <diagonal/>
    </border>
    <border>
      <left style="hair">
        <color auto="1"/>
      </left>
      <right style="medium">
        <color rgb="FF002060"/>
      </right>
      <top style="hair">
        <color auto="1"/>
      </top>
      <bottom style="medium">
        <color rgb="FF000099"/>
      </bottom>
      <diagonal/>
    </border>
    <border>
      <left/>
      <right style="medium">
        <color rgb="FF002060"/>
      </right>
      <top style="medium">
        <color rgb="FF000099"/>
      </top>
      <bottom style="double">
        <color rgb="FF000099"/>
      </bottom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/>
      <bottom style="medium">
        <color rgb="FF000099"/>
      </bottom>
      <diagonal/>
    </border>
    <border>
      <left/>
      <right style="medium">
        <color rgb="FF002060"/>
      </right>
      <top style="medium">
        <color rgb="FF000099"/>
      </top>
      <bottom/>
      <diagonal/>
    </border>
    <border>
      <left/>
      <right style="medium">
        <color rgb="FF002060"/>
      </right>
      <top/>
      <bottom style="double">
        <color rgb="FF000099"/>
      </bottom>
      <diagonal/>
    </border>
    <border>
      <left/>
      <right/>
      <top style="medium">
        <color rgb="FFFF3300"/>
      </top>
      <bottom style="thick">
        <color rgb="FFFF0000"/>
      </bottom>
      <diagonal/>
    </border>
    <border>
      <left/>
      <right/>
      <top style="medium">
        <color rgb="FFFF3300"/>
      </top>
      <bottom style="mediumDashed">
        <color rgb="FFFF0000"/>
      </bottom>
      <diagonal/>
    </border>
  </borders>
  <cellStyleXfs count="1">
    <xf numFmtId="0" fontId="0" fillId="0" borderId="0">
      <alignment vertical="center"/>
    </xf>
  </cellStyleXfs>
  <cellXfs count="3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176" fontId="2" fillId="0" borderId="0" xfId="0" applyNumberFormat="1" applyFont="1" applyAlignment="1">
      <alignment vertical="center"/>
    </xf>
    <xf numFmtId="0" fontId="0" fillId="0" borderId="8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5" xfId="0" applyBorder="1">
      <alignment vertical="center"/>
    </xf>
    <xf numFmtId="0" fontId="0" fillId="0" borderId="0" xfId="0" applyBorder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/>
    </xf>
    <xf numFmtId="176" fontId="12" fillId="0" borderId="19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176" fontId="12" fillId="0" borderId="4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56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9" fillId="0" borderId="53" xfId="0" applyFont="1" applyBorder="1">
      <alignment vertical="center"/>
    </xf>
    <xf numFmtId="0" fontId="9" fillId="0" borderId="5" xfId="0" applyFont="1" applyBorder="1">
      <alignment vertical="center"/>
    </xf>
    <xf numFmtId="176" fontId="13" fillId="9" borderId="13" xfId="0" applyNumberFormat="1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176" fontId="13" fillId="9" borderId="19" xfId="0" applyNumberFormat="1" applyFont="1" applyFill="1" applyBorder="1" applyAlignment="1">
      <alignment horizontal="center" vertical="center"/>
    </xf>
    <xf numFmtId="0" fontId="14" fillId="9" borderId="20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0" fillId="0" borderId="79" xfId="0" applyFont="1" applyBorder="1" applyAlignment="1">
      <alignment horizontal="center" vertical="center" wrapText="1"/>
    </xf>
    <xf numFmtId="176" fontId="12" fillId="0" borderId="80" xfId="0" applyNumberFormat="1" applyFont="1" applyBorder="1" applyAlignment="1">
      <alignment horizontal="center" vertical="center"/>
    </xf>
    <xf numFmtId="176" fontId="13" fillId="9" borderId="81" xfId="0" applyNumberFormat="1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center" vertical="center"/>
    </xf>
    <xf numFmtId="0" fontId="11" fillId="0" borderId="79" xfId="0" applyFont="1" applyBorder="1" applyAlignment="1">
      <alignment horizontal="center" vertical="center" wrapText="1"/>
    </xf>
    <xf numFmtId="176" fontId="9" fillId="0" borderId="53" xfId="0" applyNumberFormat="1" applyFont="1" applyBorder="1">
      <alignment vertical="center"/>
    </xf>
    <xf numFmtId="0" fontId="4" fillId="0" borderId="0" xfId="0" applyFont="1" applyAlignment="1">
      <alignment horizontal="right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/>
    <xf numFmtId="0" fontId="34" fillId="0" borderId="54" xfId="0" applyFont="1" applyBorder="1" applyProtection="1">
      <alignment vertical="center"/>
      <protection locked="0"/>
    </xf>
    <xf numFmtId="0" fontId="34" fillId="0" borderId="12" xfId="0" applyFont="1" applyBorder="1" applyProtection="1">
      <alignment vertical="center"/>
      <protection locked="0"/>
    </xf>
    <xf numFmtId="0" fontId="34" fillId="0" borderId="18" xfId="0" applyFont="1" applyBorder="1" applyProtection="1">
      <alignment vertical="center"/>
      <protection locked="0"/>
    </xf>
    <xf numFmtId="0" fontId="34" fillId="0" borderId="14" xfId="0" applyFont="1" applyBorder="1" applyProtection="1">
      <alignment vertical="center"/>
      <protection locked="0"/>
    </xf>
    <xf numFmtId="0" fontId="34" fillId="0" borderId="82" xfId="0" applyFont="1" applyBorder="1" applyProtection="1">
      <alignment vertical="center"/>
      <protection locked="0"/>
    </xf>
    <xf numFmtId="0" fontId="34" fillId="0" borderId="15" xfId="0" applyFont="1" applyBorder="1" applyProtection="1">
      <alignment vertical="center"/>
      <protection locked="0"/>
    </xf>
    <xf numFmtId="0" fontId="34" fillId="0" borderId="21" xfId="0" applyFont="1" applyBorder="1" applyProtection="1">
      <alignment vertical="center"/>
      <protection locked="0"/>
    </xf>
    <xf numFmtId="0" fontId="34" fillId="0" borderId="9" xfId="0" applyFont="1" applyBorder="1" applyProtection="1">
      <alignment vertical="center"/>
      <protection locked="0"/>
    </xf>
    <xf numFmtId="0" fontId="35" fillId="0" borderId="61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8" fillId="0" borderId="0" xfId="0" applyFont="1" applyBorder="1" applyAlignment="1" applyProtection="1"/>
    <xf numFmtId="0" fontId="7" fillId="0" borderId="0" xfId="0" applyFont="1" applyBorder="1" applyProtection="1">
      <alignment vertical="center"/>
    </xf>
    <xf numFmtId="0" fontId="10" fillId="0" borderId="7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</xf>
    <xf numFmtId="176" fontId="12" fillId="0" borderId="80" xfId="0" applyNumberFormat="1" applyFont="1" applyBorder="1" applyAlignment="1" applyProtection="1">
      <alignment horizontal="center" vertical="center"/>
    </xf>
    <xf numFmtId="0" fontId="34" fillId="0" borderId="54" xfId="0" applyFont="1" applyBorder="1" applyProtection="1">
      <alignment vertical="center"/>
    </xf>
    <xf numFmtId="0" fontId="34" fillId="0" borderId="12" xfId="0" applyFont="1" applyBorder="1" applyProtection="1">
      <alignment vertical="center"/>
    </xf>
    <xf numFmtId="0" fontId="14" fillId="9" borderId="54" xfId="0" applyFont="1" applyFill="1" applyBorder="1" applyAlignment="1" applyProtection="1">
      <alignment horizontal="center" vertical="center"/>
    </xf>
    <xf numFmtId="0" fontId="14" fillId="9" borderId="12" xfId="0" applyFont="1" applyFill="1" applyBorder="1" applyAlignment="1" applyProtection="1">
      <alignment horizontal="center" vertical="center"/>
    </xf>
    <xf numFmtId="0" fontId="34" fillId="0" borderId="18" xfId="0" applyFont="1" applyBorder="1" applyProtection="1">
      <alignment vertical="center"/>
    </xf>
    <xf numFmtId="0" fontId="34" fillId="0" borderId="14" xfId="0" applyFont="1" applyBorder="1" applyProtection="1">
      <alignment vertical="center"/>
    </xf>
    <xf numFmtId="0" fontId="14" fillId="9" borderId="14" xfId="0" applyFont="1" applyFill="1" applyBorder="1" applyAlignment="1" applyProtection="1">
      <alignment horizontal="center" vertical="center"/>
    </xf>
    <xf numFmtId="0" fontId="14" fillId="9" borderId="20" xfId="0" applyFont="1" applyFill="1" applyBorder="1" applyAlignment="1" applyProtection="1">
      <alignment horizontal="center" vertical="center"/>
    </xf>
    <xf numFmtId="0" fontId="0" fillId="0" borderId="8" xfId="0" applyBorder="1" applyProtection="1">
      <alignment vertical="center"/>
    </xf>
    <xf numFmtId="0" fontId="34" fillId="0" borderId="82" xfId="0" applyFont="1" applyBorder="1" applyProtection="1">
      <alignment vertical="center"/>
    </xf>
    <xf numFmtId="0" fontId="34" fillId="0" borderId="15" xfId="0" applyFont="1" applyBorder="1" applyProtection="1">
      <alignment vertical="center"/>
    </xf>
    <xf numFmtId="0" fontId="14" fillId="9" borderId="15" xfId="0" applyFont="1" applyFill="1" applyBorder="1" applyAlignment="1" applyProtection="1">
      <alignment horizontal="center" vertical="center"/>
    </xf>
    <xf numFmtId="0" fontId="34" fillId="0" borderId="21" xfId="0" applyFont="1" applyBorder="1" applyProtection="1">
      <alignment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0" xfId="0" applyFont="1" applyProtection="1">
      <alignment vertical="center"/>
    </xf>
    <xf numFmtId="0" fontId="11" fillId="0" borderId="79" xfId="0" applyFont="1" applyBorder="1" applyAlignment="1" applyProtection="1">
      <alignment horizontal="center" vertical="center" wrapText="1"/>
    </xf>
    <xf numFmtId="176" fontId="12" fillId="0" borderId="45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4" fillId="0" borderId="9" xfId="0" applyFont="1" applyBorder="1" applyProtection="1">
      <alignment vertical="center"/>
    </xf>
    <xf numFmtId="0" fontId="3" fillId="0" borderId="0" xfId="0" applyFont="1" applyAlignment="1" applyProtection="1">
      <alignment vertical="center" wrapText="1"/>
    </xf>
    <xf numFmtId="176" fontId="2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Protection="1">
      <alignment vertical="center"/>
    </xf>
    <xf numFmtId="0" fontId="0" fillId="0" borderId="55" xfId="0" applyBorder="1" applyProtection="1">
      <alignment vertical="center"/>
    </xf>
    <xf numFmtId="0" fontId="10" fillId="0" borderId="56" xfId="0" applyFont="1" applyBorder="1" applyAlignment="1" applyProtection="1">
      <alignment horizontal="center" vertical="center"/>
    </xf>
    <xf numFmtId="0" fontId="10" fillId="0" borderId="60" xfId="0" applyFont="1" applyBorder="1" applyAlignment="1" applyProtection="1">
      <alignment horizontal="center" vertical="center"/>
    </xf>
    <xf numFmtId="0" fontId="9" fillId="0" borderId="53" xfId="0" applyFont="1" applyBorder="1" applyProtection="1">
      <alignment vertical="center"/>
    </xf>
    <xf numFmtId="0" fontId="9" fillId="0" borderId="5" xfId="0" applyFont="1" applyBorder="1" applyProtection="1">
      <alignment vertical="center"/>
    </xf>
    <xf numFmtId="0" fontId="35" fillId="0" borderId="53" xfId="0" applyFont="1" applyBorder="1" applyProtection="1">
      <alignment vertical="center"/>
    </xf>
    <xf numFmtId="0" fontId="35" fillId="0" borderId="61" xfId="0" applyFont="1" applyBorder="1" applyAlignment="1" applyProtection="1">
      <alignment horizontal="center" vertical="center"/>
    </xf>
    <xf numFmtId="176" fontId="9" fillId="0" borderId="53" xfId="0" applyNumberFormat="1" applyFont="1" applyBorder="1" applyProtection="1">
      <alignment vertical="center"/>
    </xf>
    <xf numFmtId="176" fontId="13" fillId="10" borderId="17" xfId="0" applyNumberFormat="1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/>
    </xf>
    <xf numFmtId="176" fontId="13" fillId="10" borderId="17" xfId="0" applyNumberFormat="1" applyFont="1" applyFill="1" applyBorder="1" applyAlignment="1" applyProtection="1">
      <alignment horizontal="center" vertical="center"/>
    </xf>
    <xf numFmtId="0" fontId="14" fillId="10" borderId="18" xfId="0" applyFont="1" applyFill="1" applyBorder="1" applyAlignment="1" applyProtection="1">
      <alignment horizontal="center" vertical="center"/>
    </xf>
    <xf numFmtId="176" fontId="12" fillId="0" borderId="45" xfId="0" applyNumberFormat="1" applyFon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179" fontId="41" fillId="0" borderId="96" xfId="0" applyNumberFormat="1" applyFont="1" applyBorder="1" applyAlignment="1" applyProtection="1">
      <alignment horizontal="center" vertical="center"/>
      <protection locked="0"/>
    </xf>
    <xf numFmtId="178" fontId="42" fillId="11" borderId="96" xfId="0" applyNumberFormat="1" applyFont="1" applyFill="1" applyBorder="1" applyAlignment="1" applyProtection="1">
      <alignment horizontal="center" vertical="center" wrapText="1"/>
    </xf>
    <xf numFmtId="0" fontId="44" fillId="11" borderId="0" xfId="0" applyFont="1" applyFill="1" applyBorder="1" applyAlignment="1">
      <alignment horizontal="center" vertical="center"/>
    </xf>
    <xf numFmtId="0" fontId="15" fillId="0" borderId="68" xfId="0" quotePrefix="1" applyFont="1" applyBorder="1" applyAlignment="1" applyProtection="1">
      <alignment horizontal="left" vertical="top" wrapText="1"/>
      <protection locked="0"/>
    </xf>
    <xf numFmtId="0" fontId="15" fillId="0" borderId="0" xfId="0" quotePrefix="1" applyFont="1" applyBorder="1" applyAlignment="1" applyProtection="1">
      <alignment horizontal="left" vertical="top" wrapText="1"/>
      <protection locked="0"/>
    </xf>
    <xf numFmtId="0" fontId="31" fillId="0" borderId="0" xfId="0" applyFont="1" applyBorder="1" applyAlignment="1">
      <alignment horizontal="left" vertical="center" wrapText="1"/>
    </xf>
    <xf numFmtId="0" fontId="23" fillId="0" borderId="74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77" fontId="26" fillId="0" borderId="77" xfId="0" applyNumberFormat="1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177" fontId="29" fillId="0" borderId="25" xfId="0" applyNumberFormat="1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38" fillId="0" borderId="95" xfId="0" applyFont="1" applyBorder="1" applyAlignment="1" applyProtection="1">
      <alignment horizontal="center"/>
      <protection locked="0"/>
    </xf>
    <xf numFmtId="0" fontId="28" fillId="0" borderId="0" xfId="0" applyFont="1" applyAlignment="1">
      <alignment horizontal="center" vertical="center"/>
    </xf>
    <xf numFmtId="177" fontId="9" fillId="0" borderId="62" xfId="0" applyNumberFormat="1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176" fontId="39" fillId="0" borderId="64" xfId="0" applyNumberFormat="1" applyFont="1" applyBorder="1" applyAlignment="1" applyProtection="1">
      <alignment horizontal="center" vertical="center"/>
      <protection locked="0"/>
    </xf>
    <xf numFmtId="176" fontId="39" fillId="0" borderId="67" xfId="0" applyNumberFormat="1" applyFont="1" applyBorder="1" applyAlignment="1" applyProtection="1">
      <alignment horizontal="center" vertical="center"/>
      <protection locked="0"/>
    </xf>
    <xf numFmtId="177" fontId="24" fillId="0" borderId="77" xfId="0" applyNumberFormat="1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177" fontId="29" fillId="0" borderId="23" xfId="0" applyNumberFormat="1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35" fillId="0" borderId="48" xfId="0" applyFont="1" applyBorder="1" applyAlignment="1" applyProtection="1">
      <alignment horizontal="center" vertical="center"/>
      <protection locked="0"/>
    </xf>
    <xf numFmtId="0" fontId="35" fillId="0" borderId="49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177" fontId="30" fillId="0" borderId="8" xfId="0" applyNumberFormat="1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37" fillId="0" borderId="68" xfId="0" applyFont="1" applyBorder="1" applyAlignment="1" applyProtection="1">
      <alignment horizontal="left" vertical="center" indent="1"/>
      <protection locked="0"/>
    </xf>
    <xf numFmtId="0" fontId="37" fillId="0" borderId="69" xfId="0" applyFont="1" applyBorder="1" applyAlignment="1" applyProtection="1">
      <alignment horizontal="left" vertical="center" indent="1"/>
      <protection locked="0"/>
    </xf>
    <xf numFmtId="0" fontId="37" fillId="0" borderId="70" xfId="0" applyFont="1" applyBorder="1" applyAlignment="1" applyProtection="1">
      <alignment horizontal="left" vertical="center" indent="1"/>
      <protection locked="0"/>
    </xf>
    <xf numFmtId="0" fontId="37" fillId="0" borderId="71" xfId="0" applyFont="1" applyBorder="1" applyAlignment="1" applyProtection="1">
      <alignment horizontal="left" vertical="center" indent="1"/>
      <protection locked="0"/>
    </xf>
    <xf numFmtId="0" fontId="37" fillId="0" borderId="68" xfId="0" applyFont="1" applyBorder="1" applyAlignment="1" applyProtection="1">
      <alignment horizontal="left" vertical="center" wrapText="1" indent="1"/>
      <protection locked="0"/>
    </xf>
    <xf numFmtId="0" fontId="37" fillId="0" borderId="69" xfId="0" applyFont="1" applyBorder="1" applyAlignment="1" applyProtection="1">
      <alignment horizontal="left" vertical="center" wrapText="1" indent="1"/>
      <protection locked="0"/>
    </xf>
    <xf numFmtId="0" fontId="37" fillId="0" borderId="70" xfId="0" applyFont="1" applyBorder="1" applyAlignment="1" applyProtection="1">
      <alignment horizontal="left" vertical="center" wrapText="1" indent="1"/>
      <protection locked="0"/>
    </xf>
    <xf numFmtId="0" fontId="37" fillId="0" borderId="71" xfId="0" applyFont="1" applyBorder="1" applyAlignment="1" applyProtection="1">
      <alignment horizontal="left" vertical="center" wrapText="1" indent="1"/>
      <protection locked="0"/>
    </xf>
    <xf numFmtId="0" fontId="10" fillId="0" borderId="51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19" fillId="8" borderId="38" xfId="0" applyFont="1" applyFill="1" applyBorder="1" applyAlignment="1">
      <alignment horizontal="center" vertical="center"/>
    </xf>
    <xf numFmtId="0" fontId="19" fillId="8" borderId="91" xfId="0" applyFont="1" applyFill="1" applyBorder="1" applyAlignment="1">
      <alignment horizontal="center" vertical="center"/>
    </xf>
    <xf numFmtId="0" fontId="19" fillId="8" borderId="39" xfId="0" applyFont="1" applyFill="1" applyBorder="1" applyAlignment="1">
      <alignment horizontal="center" vertical="center"/>
    </xf>
    <xf numFmtId="0" fontId="19" fillId="8" borderId="92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15" fillId="0" borderId="36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84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85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84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6" fillId="3" borderId="85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/>
    </xf>
    <xf numFmtId="0" fontId="18" fillId="4" borderId="84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86" xfId="0" applyFont="1" applyFill="1" applyBorder="1" applyAlignment="1">
      <alignment horizontal="left" vertical="center"/>
    </xf>
    <xf numFmtId="0" fontId="17" fillId="5" borderId="87" xfId="0" applyFont="1" applyFill="1" applyBorder="1" applyAlignment="1">
      <alignment horizontal="left" vertical="center"/>
    </xf>
    <xf numFmtId="0" fontId="17" fillId="5" borderId="88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17" fillId="5" borderId="89" xfId="0" applyFont="1" applyFill="1" applyBorder="1" applyAlignment="1">
      <alignment horizontal="left" vertical="center"/>
    </xf>
    <xf numFmtId="0" fontId="18" fillId="6" borderId="38" xfId="0" applyFont="1" applyFill="1" applyBorder="1" applyAlignment="1">
      <alignment horizontal="left" vertical="center"/>
    </xf>
    <xf numFmtId="0" fontId="18" fillId="6" borderId="91" xfId="0" applyFont="1" applyFill="1" applyBorder="1" applyAlignment="1">
      <alignment horizontal="left" vertical="center"/>
    </xf>
    <xf numFmtId="0" fontId="18" fillId="6" borderId="39" xfId="0" applyFont="1" applyFill="1" applyBorder="1" applyAlignment="1">
      <alignment horizontal="left" vertical="center"/>
    </xf>
    <xf numFmtId="0" fontId="18" fillId="6" borderId="92" xfId="0" applyFont="1" applyFill="1" applyBorder="1" applyAlignment="1">
      <alignment horizontal="left" vertical="center"/>
    </xf>
    <xf numFmtId="0" fontId="22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36" fillId="0" borderId="68" xfId="0" applyFont="1" applyBorder="1" applyAlignment="1" applyProtection="1">
      <alignment horizontal="left" vertical="center" indent="1"/>
      <protection locked="0"/>
    </xf>
    <xf numFmtId="0" fontId="36" fillId="0" borderId="69" xfId="0" applyFont="1" applyBorder="1" applyAlignment="1" applyProtection="1">
      <alignment horizontal="left" vertical="center" indent="1"/>
      <protection locked="0"/>
    </xf>
    <xf numFmtId="0" fontId="36" fillId="0" borderId="70" xfId="0" applyFont="1" applyBorder="1" applyAlignment="1" applyProtection="1">
      <alignment horizontal="left" vertical="center" indent="1"/>
      <protection locked="0"/>
    </xf>
    <xf numFmtId="0" fontId="36" fillId="0" borderId="71" xfId="0" applyFont="1" applyBorder="1" applyAlignment="1" applyProtection="1">
      <alignment horizontal="left" vertical="center" indent="1"/>
      <protection locked="0"/>
    </xf>
    <xf numFmtId="0" fontId="10" fillId="0" borderId="52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18" fillId="7" borderId="38" xfId="0" applyFont="1" applyFill="1" applyBorder="1" applyAlignment="1">
      <alignment horizontal="left" vertical="center" wrapText="1"/>
    </xf>
    <xf numFmtId="0" fontId="18" fillId="7" borderId="91" xfId="0" applyFont="1" applyFill="1" applyBorder="1" applyAlignment="1">
      <alignment horizontal="left" vertical="center" wrapText="1"/>
    </xf>
    <xf numFmtId="0" fontId="18" fillId="7" borderId="39" xfId="0" applyFont="1" applyFill="1" applyBorder="1" applyAlignment="1">
      <alignment horizontal="left" vertical="center" wrapText="1"/>
    </xf>
    <xf numFmtId="0" fontId="18" fillId="7" borderId="92" xfId="0" applyFont="1" applyFill="1" applyBorder="1" applyAlignment="1">
      <alignment horizontal="left" vertical="center" wrapText="1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176" fontId="12" fillId="0" borderId="44" xfId="0" applyNumberFormat="1" applyFont="1" applyBorder="1" applyAlignment="1">
      <alignment horizontal="center" vertical="center"/>
    </xf>
    <xf numFmtId="176" fontId="12" fillId="0" borderId="45" xfId="0" applyNumberFormat="1" applyFont="1" applyBorder="1" applyAlignment="1">
      <alignment horizontal="center" vertical="center"/>
    </xf>
    <xf numFmtId="0" fontId="5" fillId="0" borderId="95" xfId="0" applyFont="1" applyBorder="1" applyAlignment="1">
      <alignment horizontal="center"/>
    </xf>
    <xf numFmtId="178" fontId="38" fillId="0" borderId="95" xfId="0" applyNumberFormat="1" applyFont="1" applyBorder="1" applyAlignment="1" applyProtection="1">
      <alignment horizontal="center"/>
      <protection locked="0"/>
    </xf>
    <xf numFmtId="177" fontId="24" fillId="0" borderId="77" xfId="0" applyNumberFormat="1" applyFont="1" applyBorder="1" applyAlignment="1" applyProtection="1">
      <alignment horizontal="center" vertical="center"/>
    </xf>
    <xf numFmtId="0" fontId="24" fillId="0" borderId="78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left" vertical="center" wrapText="1"/>
    </xf>
    <xf numFmtId="0" fontId="10" fillId="0" borderId="56" xfId="0" applyFont="1" applyBorder="1" applyAlignment="1" applyProtection="1">
      <alignment horizontal="center" vertical="center"/>
    </xf>
    <xf numFmtId="0" fontId="10" fillId="0" borderId="57" xfId="0" applyFont="1" applyBorder="1" applyAlignment="1" applyProtection="1">
      <alignment horizontal="center" vertical="center"/>
    </xf>
    <xf numFmtId="0" fontId="25" fillId="0" borderId="75" xfId="0" applyFont="1" applyBorder="1" applyAlignment="1" applyProtection="1">
      <alignment horizontal="center" vertical="center"/>
    </xf>
    <xf numFmtId="0" fontId="25" fillId="0" borderId="76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</xf>
    <xf numFmtId="0" fontId="10" fillId="0" borderId="66" xfId="0" applyFont="1" applyBorder="1" applyAlignment="1" applyProtection="1">
      <alignment horizontal="center" vertical="center" wrapText="1"/>
    </xf>
    <xf numFmtId="0" fontId="10" fillId="0" borderId="42" xfId="0" applyFont="1" applyBorder="1" applyAlignment="1" applyProtection="1">
      <alignment horizontal="center" vertical="center" wrapText="1"/>
    </xf>
    <xf numFmtId="177" fontId="9" fillId="0" borderId="62" xfId="0" applyNumberFormat="1" applyFont="1" applyBorder="1" applyAlignment="1" applyProtection="1">
      <alignment horizontal="center" vertical="center"/>
    </xf>
    <xf numFmtId="0" fontId="9" fillId="0" borderId="63" xfId="0" applyFont="1" applyBorder="1" applyAlignment="1" applyProtection="1">
      <alignment horizontal="center" vertical="center"/>
    </xf>
    <xf numFmtId="177" fontId="26" fillId="0" borderId="77" xfId="0" applyNumberFormat="1" applyFont="1" applyBorder="1" applyAlignment="1" applyProtection="1">
      <alignment horizontal="center" vertical="center"/>
    </xf>
    <xf numFmtId="0" fontId="26" fillId="0" borderId="78" xfId="0" applyFont="1" applyBorder="1" applyAlignment="1" applyProtection="1">
      <alignment horizontal="center" vertical="center"/>
    </xf>
    <xf numFmtId="176" fontId="39" fillId="0" borderId="64" xfId="0" applyNumberFormat="1" applyFont="1" applyBorder="1" applyAlignment="1" applyProtection="1">
      <alignment horizontal="center" vertical="center"/>
    </xf>
    <xf numFmtId="176" fontId="39" fillId="0" borderId="67" xfId="0" applyNumberFormat="1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10" fillId="0" borderId="65" xfId="0" applyFont="1" applyBorder="1" applyAlignment="1" applyProtection="1">
      <alignment horizontal="center" vertical="center" wrapText="1"/>
    </xf>
    <xf numFmtId="0" fontId="10" fillId="0" borderId="51" xfId="0" applyFont="1" applyBorder="1" applyAlignment="1" applyProtection="1">
      <alignment horizontal="center" vertical="center" wrapText="1"/>
    </xf>
    <xf numFmtId="0" fontId="23" fillId="0" borderId="74" xfId="0" applyFont="1" applyBorder="1" applyAlignment="1" applyProtection="1">
      <alignment horizontal="center" vertical="center"/>
    </xf>
    <xf numFmtId="0" fontId="23" fillId="0" borderId="69" xfId="0" applyFont="1" applyBorder="1" applyAlignment="1" applyProtection="1">
      <alignment horizontal="center" vertical="center"/>
    </xf>
    <xf numFmtId="0" fontId="23" fillId="0" borderId="75" xfId="0" applyFont="1" applyBorder="1" applyAlignment="1" applyProtection="1">
      <alignment horizontal="center" vertical="center"/>
    </xf>
    <xf numFmtId="0" fontId="23" fillId="0" borderId="76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43" xfId="0" applyFont="1" applyBorder="1" applyAlignment="1" applyProtection="1">
      <alignment horizontal="center" vertical="center" wrapText="1"/>
    </xf>
    <xf numFmtId="177" fontId="30" fillId="0" borderId="8" xfId="0" applyNumberFormat="1" applyFont="1" applyBorder="1" applyAlignment="1" applyProtection="1">
      <alignment horizontal="center" vertical="center" wrapText="1"/>
    </xf>
    <xf numFmtId="0" fontId="30" fillId="0" borderId="40" xfId="0" applyFont="1" applyBorder="1" applyAlignment="1" applyProtection="1">
      <alignment horizontal="center" vertical="center" wrapText="1"/>
    </xf>
    <xf numFmtId="0" fontId="37" fillId="0" borderId="68" xfId="0" applyFont="1" applyBorder="1" applyAlignment="1" applyProtection="1">
      <alignment horizontal="left" vertical="center" indent="1"/>
    </xf>
    <xf numFmtId="0" fontId="37" fillId="0" borderId="69" xfId="0" applyFont="1" applyBorder="1" applyAlignment="1" applyProtection="1">
      <alignment horizontal="left" vertical="center" indent="1"/>
    </xf>
    <xf numFmtId="0" fontId="37" fillId="0" borderId="70" xfId="0" applyFont="1" applyBorder="1" applyAlignment="1" applyProtection="1">
      <alignment horizontal="left" vertical="center" indent="1"/>
    </xf>
    <xf numFmtId="0" fontId="37" fillId="0" borderId="71" xfId="0" applyFont="1" applyBorder="1" applyAlignment="1" applyProtection="1">
      <alignment horizontal="left" vertical="center" indent="1"/>
    </xf>
    <xf numFmtId="0" fontId="9" fillId="0" borderId="50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</xf>
    <xf numFmtId="0" fontId="10" fillId="0" borderId="58" xfId="0" applyFont="1" applyBorder="1" applyAlignment="1" applyProtection="1">
      <alignment horizontal="center" vertical="center"/>
    </xf>
    <xf numFmtId="0" fontId="10" fillId="0" borderId="5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 vertical="center"/>
    </xf>
    <xf numFmtId="0" fontId="25" fillId="0" borderId="74" xfId="0" applyFont="1" applyBorder="1" applyAlignment="1" applyProtection="1">
      <alignment horizontal="center" vertical="center"/>
    </xf>
    <xf numFmtId="0" fontId="25" fillId="0" borderId="69" xfId="0" applyFont="1" applyBorder="1" applyAlignment="1" applyProtection="1">
      <alignment horizontal="center" vertical="center"/>
    </xf>
    <xf numFmtId="0" fontId="22" fillId="0" borderId="72" xfId="0" applyFont="1" applyBorder="1" applyAlignment="1" applyProtection="1">
      <alignment horizontal="center" vertical="center"/>
    </xf>
    <xf numFmtId="0" fontId="22" fillId="0" borderId="73" xfId="0" applyFont="1" applyBorder="1" applyAlignment="1" applyProtection="1">
      <alignment horizontal="center" vertical="center"/>
    </xf>
    <xf numFmtId="0" fontId="37" fillId="0" borderId="68" xfId="0" applyFont="1" applyBorder="1" applyAlignment="1" applyProtection="1">
      <alignment horizontal="left" vertical="center" wrapText="1" indent="1"/>
    </xf>
    <xf numFmtId="0" fontId="37" fillId="0" borderId="69" xfId="0" applyFont="1" applyBorder="1" applyAlignment="1" applyProtection="1">
      <alignment horizontal="left" vertical="center" wrapText="1" indent="1"/>
    </xf>
    <xf numFmtId="0" fontId="37" fillId="0" borderId="70" xfId="0" applyFont="1" applyBorder="1" applyAlignment="1" applyProtection="1">
      <alignment horizontal="left" vertical="center" wrapText="1" indent="1"/>
    </xf>
    <xf numFmtId="0" fontId="37" fillId="0" borderId="71" xfId="0" applyFont="1" applyBorder="1" applyAlignment="1" applyProtection="1">
      <alignment horizontal="left" vertical="center" wrapText="1" indent="1"/>
    </xf>
    <xf numFmtId="0" fontId="18" fillId="7" borderId="38" xfId="0" applyFont="1" applyFill="1" applyBorder="1" applyAlignment="1" applyProtection="1">
      <alignment horizontal="left" vertical="center" wrapText="1"/>
    </xf>
    <xf numFmtId="0" fontId="18" fillId="7" borderId="91" xfId="0" applyFont="1" applyFill="1" applyBorder="1" applyAlignment="1" applyProtection="1">
      <alignment horizontal="left" vertical="center" wrapText="1"/>
    </xf>
    <xf numFmtId="0" fontId="18" fillId="7" borderId="39" xfId="0" applyFont="1" applyFill="1" applyBorder="1" applyAlignment="1" applyProtection="1">
      <alignment horizontal="left" vertical="center" wrapText="1"/>
    </xf>
    <xf numFmtId="0" fontId="18" fillId="7" borderId="92" xfId="0" applyFont="1" applyFill="1" applyBorder="1" applyAlignment="1" applyProtection="1">
      <alignment horizontal="left" vertical="center" wrapText="1"/>
    </xf>
    <xf numFmtId="176" fontId="12" fillId="0" borderId="44" xfId="0" applyNumberFormat="1" applyFont="1" applyBorder="1" applyAlignment="1" applyProtection="1">
      <alignment horizontal="center" vertical="center"/>
    </xf>
    <xf numFmtId="176" fontId="12" fillId="0" borderId="45" xfId="0" applyNumberFormat="1" applyFont="1" applyBorder="1" applyAlignment="1" applyProtection="1">
      <alignment horizontal="center" vertical="center"/>
    </xf>
    <xf numFmtId="0" fontId="35" fillId="0" borderId="48" xfId="0" applyFont="1" applyBorder="1" applyAlignment="1" applyProtection="1">
      <alignment horizontal="center" vertical="center"/>
    </xf>
    <xf numFmtId="0" fontId="35" fillId="0" borderId="49" xfId="0" applyFont="1" applyBorder="1" applyAlignment="1" applyProtection="1">
      <alignment horizontal="center" vertical="center"/>
    </xf>
    <xf numFmtId="0" fontId="5" fillId="0" borderId="95" xfId="0" applyFont="1" applyBorder="1" applyAlignment="1" applyProtection="1">
      <alignment horizontal="center"/>
    </xf>
    <xf numFmtId="178" fontId="38" fillId="0" borderId="95" xfId="0" applyNumberFormat="1" applyFont="1" applyBorder="1" applyAlignment="1" applyProtection="1">
      <alignment horizontal="center"/>
    </xf>
    <xf numFmtId="0" fontId="38" fillId="0" borderId="95" xfId="0" applyFont="1" applyBorder="1" applyAlignment="1" applyProtection="1">
      <alignment horizont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9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9" fillId="0" borderId="91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94" xfId="0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left" vertical="center" wrapText="1"/>
    </xf>
    <xf numFmtId="0" fontId="15" fillId="0" borderId="37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15" fillId="0" borderId="42" xfId="0" applyFont="1" applyBorder="1" applyAlignment="1" applyProtection="1">
      <alignment horizontal="left" vertical="center" wrapText="1"/>
    </xf>
    <xf numFmtId="0" fontId="15" fillId="0" borderId="47" xfId="0" applyFont="1" applyBorder="1" applyAlignment="1" applyProtection="1">
      <alignment horizontal="left" vertical="center" wrapText="1"/>
    </xf>
    <xf numFmtId="0" fontId="21" fillId="0" borderId="72" xfId="0" applyFont="1" applyBorder="1" applyAlignment="1" applyProtection="1">
      <alignment horizontal="center" vertical="center"/>
    </xf>
    <xf numFmtId="0" fontId="21" fillId="0" borderId="73" xfId="0" applyFont="1" applyBorder="1" applyAlignment="1" applyProtection="1">
      <alignment horizontal="center" vertical="center"/>
    </xf>
    <xf numFmtId="0" fontId="36" fillId="0" borderId="68" xfId="0" applyFont="1" applyBorder="1" applyAlignment="1" applyProtection="1">
      <alignment horizontal="left" vertical="center" indent="1"/>
    </xf>
    <xf numFmtId="0" fontId="36" fillId="0" borderId="69" xfId="0" applyFont="1" applyBorder="1" applyAlignment="1" applyProtection="1">
      <alignment horizontal="left" vertical="center" indent="1"/>
    </xf>
    <xf numFmtId="0" fontId="36" fillId="0" borderId="70" xfId="0" applyFont="1" applyBorder="1" applyAlignment="1" applyProtection="1">
      <alignment horizontal="left" vertical="center" indent="1"/>
    </xf>
    <xf numFmtId="0" fontId="36" fillId="0" borderId="71" xfId="0" applyFont="1" applyBorder="1" applyAlignment="1" applyProtection="1">
      <alignment horizontal="left" vertical="center" indent="1"/>
    </xf>
    <xf numFmtId="0" fontId="28" fillId="0" borderId="0" xfId="0" applyFont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left" vertical="center"/>
    </xf>
    <xf numFmtId="0" fontId="17" fillId="5" borderId="88" xfId="0" applyFont="1" applyFill="1" applyBorder="1" applyAlignment="1" applyProtection="1">
      <alignment horizontal="left" vertical="center"/>
    </xf>
    <xf numFmtId="0" fontId="17" fillId="5" borderId="1" xfId="0" applyFont="1" applyFill="1" applyBorder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left" vertical="center"/>
    </xf>
    <xf numFmtId="0" fontId="35" fillId="0" borderId="31" xfId="0" applyFont="1" applyBorder="1" applyAlignment="1" applyProtection="1">
      <alignment horizontal="center" vertical="center"/>
    </xf>
    <xf numFmtId="0" fontId="35" fillId="0" borderId="32" xfId="0" applyFont="1" applyBorder="1" applyAlignment="1" applyProtection="1">
      <alignment horizontal="center" vertical="center"/>
    </xf>
    <xf numFmtId="177" fontId="29" fillId="0" borderId="25" xfId="0" applyNumberFormat="1" applyFont="1" applyBorder="1" applyAlignment="1" applyProtection="1">
      <alignment horizontal="center" vertical="center"/>
    </xf>
    <xf numFmtId="0" fontId="29" fillId="0" borderId="26" xfId="0" applyFont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left" vertical="center" wrapText="1"/>
    </xf>
    <xf numFmtId="0" fontId="16" fillId="3" borderId="84" xfId="0" applyFont="1" applyFill="1" applyBorder="1" applyAlignment="1" applyProtection="1">
      <alignment horizontal="left" vertical="center" wrapText="1"/>
    </xf>
    <xf numFmtId="0" fontId="16" fillId="3" borderId="6" xfId="0" applyFont="1" applyFill="1" applyBorder="1" applyAlignment="1" applyProtection="1">
      <alignment horizontal="left" vertical="center" wrapText="1"/>
    </xf>
    <xf numFmtId="0" fontId="16" fillId="3" borderId="85" xfId="0" applyFont="1" applyFill="1" applyBorder="1" applyAlignment="1" applyProtection="1">
      <alignment horizontal="left" vertical="center" wrapText="1"/>
    </xf>
    <xf numFmtId="0" fontId="18" fillId="6" borderId="38" xfId="0" applyFont="1" applyFill="1" applyBorder="1" applyAlignment="1" applyProtection="1">
      <alignment horizontal="left" vertical="center"/>
    </xf>
    <xf numFmtId="0" fontId="18" fillId="6" borderId="91" xfId="0" applyFont="1" applyFill="1" applyBorder="1" applyAlignment="1" applyProtection="1">
      <alignment horizontal="left" vertical="center"/>
    </xf>
    <xf numFmtId="0" fontId="18" fillId="6" borderId="39" xfId="0" applyFont="1" applyFill="1" applyBorder="1" applyAlignment="1" applyProtection="1">
      <alignment horizontal="left" vertical="center"/>
    </xf>
    <xf numFmtId="0" fontId="18" fillId="6" borderId="92" xfId="0" applyFont="1" applyFill="1" applyBorder="1" applyAlignment="1" applyProtection="1">
      <alignment horizontal="left" vertical="center"/>
    </xf>
    <xf numFmtId="0" fontId="19" fillId="8" borderId="38" xfId="0" applyFont="1" applyFill="1" applyBorder="1" applyAlignment="1" applyProtection="1">
      <alignment horizontal="center" vertical="center"/>
    </xf>
    <xf numFmtId="0" fontId="19" fillId="8" borderId="91" xfId="0" applyFont="1" applyFill="1" applyBorder="1" applyAlignment="1" applyProtection="1">
      <alignment horizontal="center" vertical="center"/>
    </xf>
    <xf numFmtId="0" fontId="19" fillId="8" borderId="39" xfId="0" applyFont="1" applyFill="1" applyBorder="1" applyAlignment="1" applyProtection="1">
      <alignment horizontal="center" vertical="center"/>
    </xf>
    <xf numFmtId="0" fontId="19" fillId="8" borderId="92" xfId="0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83" xfId="0" applyFont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left" vertical="center" wrapText="1"/>
    </xf>
    <xf numFmtId="0" fontId="18" fillId="2" borderId="84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left" vertical="center" wrapText="1"/>
    </xf>
    <xf numFmtId="0" fontId="18" fillId="2" borderId="85" xfId="0" applyFont="1" applyFill="1" applyBorder="1" applyAlignment="1" applyProtection="1">
      <alignment horizontal="left" vertical="center" wrapText="1"/>
    </xf>
    <xf numFmtId="0" fontId="18" fillId="4" borderId="2" xfId="0" applyFont="1" applyFill="1" applyBorder="1" applyAlignment="1" applyProtection="1">
      <alignment horizontal="left" vertical="center"/>
    </xf>
    <xf numFmtId="0" fontId="18" fillId="4" borderId="84" xfId="0" applyFont="1" applyFill="1" applyBorder="1" applyAlignment="1" applyProtection="1">
      <alignment horizontal="left" vertical="center"/>
    </xf>
    <xf numFmtId="0" fontId="18" fillId="4" borderId="7" xfId="0" applyFont="1" applyFill="1" applyBorder="1" applyAlignment="1" applyProtection="1">
      <alignment horizontal="left" vertical="center"/>
    </xf>
    <xf numFmtId="0" fontId="18" fillId="4" borderId="86" xfId="0" applyFont="1" applyFill="1" applyBorder="1" applyAlignment="1" applyProtection="1">
      <alignment horizontal="left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9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000066"/>
      <color rgb="FF000099"/>
      <color rgb="FFDDDDDD"/>
      <color rgb="FFFF0000"/>
      <color rgb="FFFF6600"/>
      <color rgb="FF008000"/>
      <color rgb="FFFF0066"/>
      <color rgb="FFFFFF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323850</xdr:colOff>
      <xdr:row>0</xdr:row>
      <xdr:rowOff>114301</xdr:rowOff>
    </xdr:from>
    <xdr:to>
      <xdr:col>15</xdr:col>
      <xdr:colOff>619125</xdr:colOff>
      <xdr:row>1</xdr:row>
      <xdr:rowOff>333376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B9DD3C6-D3D5-4D87-BEAF-BD8E03FA4B0A}"/>
            </a:ext>
          </a:extLst>
        </xdr:cNvPr>
        <xdr:cNvPicPr/>
      </xdr:nvPicPr>
      <xdr:blipFill>
        <a:blip xmlns:r="http://schemas.openxmlformats.org/officeDocument/2006/relationships" r:embed="rId1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114301"/>
          <a:ext cx="9429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628650</xdr:colOff>
      <xdr:row>0</xdr:row>
      <xdr:rowOff>47625</xdr:rowOff>
    </xdr:from>
    <xdr:to>
      <xdr:col>9</xdr:col>
      <xdr:colOff>285750</xdr:colOff>
      <xdr:row>1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F8F973D-D70D-485F-8408-6D99D24BB986}"/>
            </a:ext>
          </a:extLst>
        </xdr:cNvPr>
        <xdr:cNvSpPr txBox="1"/>
      </xdr:nvSpPr>
      <xdr:spPr>
        <a:xfrm>
          <a:off x="2819400" y="47625"/>
          <a:ext cx="2895600" cy="276225"/>
        </a:xfrm>
        <a:prstGeom prst="rect">
          <a:avLst/>
        </a:prstGeom>
        <a:solidFill>
          <a:schemeClr val="lt1"/>
        </a:solidFill>
        <a:ln w="50800" cmpd="sng">
          <a:solidFill>
            <a:srgbClr val="FFFF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  <a:latin typeface="Cooper Black" panose="0208090404030B020404" pitchFamily="18" charset="0"/>
            </a:rPr>
            <a:t>REQUIRED 24 hrs in advance</a:t>
          </a:r>
          <a:endParaRPr kumimoji="1" lang="ja-JP" altLang="en-US" sz="1400">
            <a:solidFill>
              <a:srgbClr val="FF0000"/>
            </a:solidFill>
            <a:latin typeface="Cooper Black" panose="0208090404030B0204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0</xdr:row>
      <xdr:rowOff>47625</xdr:rowOff>
    </xdr:from>
    <xdr:to>
      <xdr:col>9</xdr:col>
      <xdr:colOff>285750</xdr:colOff>
      <xdr:row>1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17980C6-8D3C-432A-8AC6-15FAF3B3541D}"/>
            </a:ext>
          </a:extLst>
        </xdr:cNvPr>
        <xdr:cNvSpPr txBox="1"/>
      </xdr:nvSpPr>
      <xdr:spPr>
        <a:xfrm>
          <a:off x="2819400" y="47625"/>
          <a:ext cx="2895600" cy="276225"/>
        </a:xfrm>
        <a:prstGeom prst="rect">
          <a:avLst/>
        </a:prstGeom>
        <a:solidFill>
          <a:schemeClr val="lt1"/>
        </a:solidFill>
        <a:ln w="50800" cmpd="sng">
          <a:solidFill>
            <a:srgbClr val="FFFF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  <a:latin typeface="Cooper Black" panose="0208090404030B020404" pitchFamily="18" charset="0"/>
            </a:rPr>
            <a:t>REQUIRED 24 hrs in advance</a:t>
          </a:r>
          <a:endParaRPr kumimoji="1" lang="ja-JP" altLang="en-US" sz="1400">
            <a:solidFill>
              <a:srgbClr val="FF0000"/>
            </a:solidFill>
            <a:latin typeface="Cooper Black" panose="0208090404030B020404" pitchFamily="18" charset="0"/>
          </a:endParaRPr>
        </a:p>
      </xdr:txBody>
    </xdr:sp>
    <xdr:clientData/>
  </xdr:twoCellAnchor>
  <xdr:twoCellAnchor>
    <xdr:from>
      <xdr:col>4</xdr:col>
      <xdr:colOff>628650</xdr:colOff>
      <xdr:row>0</xdr:row>
      <xdr:rowOff>47625</xdr:rowOff>
    </xdr:from>
    <xdr:to>
      <xdr:col>9</xdr:col>
      <xdr:colOff>285750</xdr:colOff>
      <xdr:row>1</xdr:row>
      <xdr:rowOff>28575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82803A4-0B40-47FE-AFE1-05B048B15BE3}"/>
            </a:ext>
          </a:extLst>
        </xdr:cNvPr>
        <xdr:cNvSpPr txBox="1"/>
      </xdr:nvSpPr>
      <xdr:spPr>
        <a:xfrm>
          <a:off x="2819400" y="47625"/>
          <a:ext cx="2895600" cy="276225"/>
        </a:xfrm>
        <a:prstGeom prst="rect">
          <a:avLst/>
        </a:prstGeom>
        <a:solidFill>
          <a:schemeClr val="lt1"/>
        </a:solidFill>
        <a:ln w="50800" cmpd="sng">
          <a:solidFill>
            <a:srgbClr val="FFFF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  <a:latin typeface="Cooper Black" panose="0208090404030B020404" pitchFamily="18" charset="0"/>
            </a:rPr>
            <a:t>REQUIRED 24 hrs in advance</a:t>
          </a:r>
          <a:endParaRPr kumimoji="1" lang="ja-JP" altLang="en-US" sz="1400">
            <a:solidFill>
              <a:srgbClr val="FF0000"/>
            </a:solidFill>
            <a:latin typeface="Cooper Black" panose="0208090404030B020404" pitchFamily="18" charset="0"/>
          </a:endParaRPr>
        </a:p>
      </xdr:txBody>
    </xdr:sp>
    <xdr:clientData/>
  </xdr:twoCellAnchor>
  <xdr:twoCellAnchor>
    <xdr:from>
      <xdr:col>4</xdr:col>
      <xdr:colOff>628650</xdr:colOff>
      <xdr:row>0</xdr:row>
      <xdr:rowOff>47625</xdr:rowOff>
    </xdr:from>
    <xdr:to>
      <xdr:col>9</xdr:col>
      <xdr:colOff>285750</xdr:colOff>
      <xdr:row>1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A7CAA3B-6A87-4BE4-821A-0CFAF6897B31}"/>
            </a:ext>
          </a:extLst>
        </xdr:cNvPr>
        <xdr:cNvSpPr txBox="1"/>
      </xdr:nvSpPr>
      <xdr:spPr>
        <a:xfrm>
          <a:off x="2819400" y="47625"/>
          <a:ext cx="2895600" cy="276225"/>
        </a:xfrm>
        <a:prstGeom prst="rect">
          <a:avLst/>
        </a:prstGeom>
        <a:solidFill>
          <a:schemeClr val="lt1"/>
        </a:solidFill>
        <a:ln w="50800" cmpd="sng">
          <a:solidFill>
            <a:srgbClr val="FFFF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  <a:latin typeface="Cooper Black" panose="0208090404030B020404" pitchFamily="18" charset="0"/>
            </a:rPr>
            <a:t>REQUIRED 24 hrs in advance</a:t>
          </a:r>
          <a:endParaRPr kumimoji="1" lang="ja-JP" altLang="en-US" sz="1400">
            <a:solidFill>
              <a:srgbClr val="FF0000"/>
            </a:solidFill>
            <a:latin typeface="Cooper Black" panose="0208090404030B020404" pitchFamily="18" charset="0"/>
          </a:endParaRPr>
        </a:p>
      </xdr:txBody>
    </xdr:sp>
    <xdr:clientData/>
  </xdr:twoCellAnchor>
  <xdr:twoCellAnchor editAs="oneCell">
    <xdr:from>
      <xdr:col>14</xdr:col>
      <xdr:colOff>323850</xdr:colOff>
      <xdr:row>0</xdr:row>
      <xdr:rowOff>114301</xdr:rowOff>
    </xdr:from>
    <xdr:to>
      <xdr:col>15</xdr:col>
      <xdr:colOff>619125</xdr:colOff>
      <xdr:row>1</xdr:row>
      <xdr:rowOff>333376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EA454FFC-889F-482C-A70C-30E9050024F8}"/>
            </a:ext>
          </a:extLst>
        </xdr:cNvPr>
        <xdr:cNvPicPr/>
      </xdr:nvPicPr>
      <xdr:blipFill>
        <a:blip xmlns:r="http://schemas.openxmlformats.org/officeDocument/2006/relationships" r:embed="rId1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114301"/>
          <a:ext cx="9429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628650</xdr:colOff>
      <xdr:row>0</xdr:row>
      <xdr:rowOff>47625</xdr:rowOff>
    </xdr:from>
    <xdr:to>
      <xdr:col>9</xdr:col>
      <xdr:colOff>285750</xdr:colOff>
      <xdr:row>1</xdr:row>
      <xdr:rowOff>28575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FB880A2-D638-4FFF-9BDB-DF6BF8046364}"/>
            </a:ext>
          </a:extLst>
        </xdr:cNvPr>
        <xdr:cNvSpPr txBox="1"/>
      </xdr:nvSpPr>
      <xdr:spPr>
        <a:xfrm>
          <a:off x="2819400" y="47625"/>
          <a:ext cx="2895600" cy="276225"/>
        </a:xfrm>
        <a:prstGeom prst="rect">
          <a:avLst/>
        </a:prstGeom>
        <a:solidFill>
          <a:schemeClr val="lt1"/>
        </a:solidFill>
        <a:ln w="50800" cmpd="sng">
          <a:solidFill>
            <a:srgbClr val="FFFF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  <a:latin typeface="Cooper Black" panose="0208090404030B020404" pitchFamily="18" charset="0"/>
            </a:rPr>
            <a:t>REQUIRED 24 hrs in advance</a:t>
          </a:r>
          <a:endParaRPr kumimoji="1" lang="ja-JP" altLang="en-US" sz="1400">
            <a:solidFill>
              <a:srgbClr val="FF0000"/>
            </a:solidFill>
            <a:latin typeface="Cooper Black" panose="0208090404030B0204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06A70-0C1A-4694-8382-A92F4A0A89D3}">
  <dimension ref="A1:S35"/>
  <sheetViews>
    <sheetView showGridLines="0" tabSelected="1" workbookViewId="0">
      <selection activeCell="H12" sqref="H12"/>
    </sheetView>
  </sheetViews>
  <sheetFormatPr defaultRowHeight="12.75" x14ac:dyDescent="0.2"/>
  <cols>
    <col min="1" max="1" width="2.28515625" customWidth="1"/>
    <col min="2" max="2" width="9.7109375" customWidth="1"/>
    <col min="3" max="3" width="11.140625" customWidth="1"/>
    <col min="4" max="16" width="9.7109375" customWidth="1"/>
    <col min="17" max="17" width="1.85546875" customWidth="1"/>
    <col min="18" max="25" width="8.7109375" customWidth="1"/>
  </cols>
  <sheetData>
    <row r="1" spans="1:19" ht="23.25" customHeight="1" x14ac:dyDescent="0.2">
      <c r="A1" s="38" t="s">
        <v>54</v>
      </c>
      <c r="B1" s="8"/>
      <c r="C1" s="8"/>
      <c r="D1" s="8"/>
      <c r="E1" s="8"/>
      <c r="F1" s="8"/>
      <c r="G1" s="8"/>
      <c r="H1" s="8"/>
      <c r="I1" s="8"/>
      <c r="J1" s="8"/>
      <c r="K1" s="105" t="s">
        <v>46</v>
      </c>
      <c r="L1" s="105"/>
      <c r="M1" s="105"/>
      <c r="N1" s="105"/>
      <c r="O1" s="105"/>
      <c r="P1" s="8"/>
      <c r="Q1" s="8"/>
      <c r="R1" s="8"/>
      <c r="S1" s="8"/>
    </row>
    <row r="2" spans="1:19" ht="33.75" customHeight="1" x14ac:dyDescent="0.5">
      <c r="A2" s="40" t="s">
        <v>0</v>
      </c>
      <c r="B2" s="39"/>
      <c r="C2" s="39"/>
      <c r="D2" s="39"/>
      <c r="E2" s="8"/>
      <c r="F2" s="8"/>
      <c r="G2" s="8"/>
      <c r="H2" s="8"/>
      <c r="I2" s="8"/>
      <c r="J2" s="8"/>
      <c r="K2" s="105"/>
      <c r="L2" s="105"/>
      <c r="M2" s="105"/>
      <c r="N2" s="105"/>
      <c r="O2" s="105"/>
      <c r="P2" s="8"/>
      <c r="Q2" s="8"/>
      <c r="R2" s="8"/>
      <c r="S2" s="8"/>
    </row>
    <row r="3" spans="1:19" ht="13.5" thickBot="1" x14ac:dyDescent="0.25"/>
    <row r="4" spans="1:19" ht="37.5" customHeight="1" thickBot="1" x14ac:dyDescent="0.25">
      <c r="B4" s="154"/>
      <c r="C4" s="155"/>
      <c r="D4" s="31" t="s">
        <v>4</v>
      </c>
      <c r="E4" s="9" t="s">
        <v>5</v>
      </c>
      <c r="F4" s="10" t="s">
        <v>6</v>
      </c>
      <c r="G4" s="9" t="s">
        <v>7</v>
      </c>
      <c r="H4" s="9" t="s">
        <v>8</v>
      </c>
      <c r="I4" s="10" t="s">
        <v>9</v>
      </c>
      <c r="J4" s="9" t="s">
        <v>10</v>
      </c>
      <c r="K4" s="10" t="s">
        <v>43</v>
      </c>
      <c r="L4" s="10" t="s">
        <v>20</v>
      </c>
      <c r="M4" s="9" t="s">
        <v>12</v>
      </c>
      <c r="N4" s="11" t="s">
        <v>11</v>
      </c>
      <c r="O4" s="12" t="s">
        <v>21</v>
      </c>
      <c r="P4" s="13" t="s">
        <v>22</v>
      </c>
    </row>
    <row r="5" spans="1:19" ht="13.5" customHeight="1" thickTop="1" x14ac:dyDescent="0.2">
      <c r="B5" s="174" t="s">
        <v>1</v>
      </c>
      <c r="C5" s="175"/>
      <c r="D5" s="32">
        <v>1.85</v>
      </c>
      <c r="E5" s="14">
        <v>1.8</v>
      </c>
      <c r="F5" s="14">
        <v>1.8</v>
      </c>
      <c r="G5" s="14">
        <v>1.8</v>
      </c>
      <c r="H5" s="14">
        <v>1.9</v>
      </c>
      <c r="I5" s="14">
        <v>2.0499999999999998</v>
      </c>
      <c r="J5" s="14">
        <v>1.8</v>
      </c>
      <c r="K5" s="14">
        <v>2</v>
      </c>
      <c r="L5" s="14">
        <v>1.9</v>
      </c>
      <c r="M5" s="14">
        <v>2.0499999999999998</v>
      </c>
      <c r="N5" s="94" t="s">
        <v>41</v>
      </c>
      <c r="O5" s="113">
        <f>SUM(D6:M6)</f>
        <v>0</v>
      </c>
      <c r="P5" s="115">
        <f>D5*D6+E5*E6+F5*F6+G5*G6+H5*H6+I5*I6+J5*J6+K5*K6+L5*L6+M5*M6</f>
        <v>0</v>
      </c>
    </row>
    <row r="6" spans="1:19" ht="30" customHeight="1" x14ac:dyDescent="0.2">
      <c r="B6" s="176"/>
      <c r="C6" s="177"/>
      <c r="D6" s="41"/>
      <c r="E6" s="42"/>
      <c r="F6" s="42"/>
      <c r="G6" s="42"/>
      <c r="H6" s="42"/>
      <c r="I6" s="42"/>
      <c r="J6" s="42"/>
      <c r="K6" s="42"/>
      <c r="L6" s="42"/>
      <c r="M6" s="42"/>
      <c r="N6" s="95" t="s">
        <v>42</v>
      </c>
      <c r="O6" s="114"/>
      <c r="P6" s="116"/>
    </row>
    <row r="7" spans="1:19" ht="13.5" customHeight="1" x14ac:dyDescent="0.2">
      <c r="B7" s="178" t="s">
        <v>52</v>
      </c>
      <c r="C7" s="179"/>
      <c r="D7" s="33" t="s">
        <v>41</v>
      </c>
      <c r="E7" s="25" t="s">
        <v>41</v>
      </c>
      <c r="F7" s="25" t="s">
        <v>41</v>
      </c>
      <c r="G7" s="25" t="s">
        <v>41</v>
      </c>
      <c r="H7" s="15">
        <v>2</v>
      </c>
      <c r="I7" s="25" t="s">
        <v>41</v>
      </c>
      <c r="J7" s="25" t="s">
        <v>41</v>
      </c>
      <c r="K7" s="25" t="s">
        <v>41</v>
      </c>
      <c r="L7" s="25" t="s">
        <v>41</v>
      </c>
      <c r="M7" s="15">
        <v>2.1</v>
      </c>
      <c r="N7" s="16">
        <v>2.0499999999999998</v>
      </c>
      <c r="O7" s="113">
        <f>H8+M8+N8</f>
        <v>0</v>
      </c>
      <c r="P7" s="115">
        <f>H7*H8+M7*M8+N7*N8</f>
        <v>0</v>
      </c>
    </row>
    <row r="8" spans="1:19" ht="30" customHeight="1" x14ac:dyDescent="0.2">
      <c r="B8" s="180"/>
      <c r="C8" s="181"/>
      <c r="D8" s="34" t="s">
        <v>42</v>
      </c>
      <c r="E8" s="26" t="s">
        <v>42</v>
      </c>
      <c r="F8" s="26" t="s">
        <v>42</v>
      </c>
      <c r="G8" s="26" t="s">
        <v>42</v>
      </c>
      <c r="H8" s="42"/>
      <c r="I8" s="26" t="s">
        <v>42</v>
      </c>
      <c r="J8" s="26" t="s">
        <v>42</v>
      </c>
      <c r="K8" s="26" t="s">
        <v>42</v>
      </c>
      <c r="L8" s="26" t="s">
        <v>42</v>
      </c>
      <c r="M8" s="42"/>
      <c r="N8" s="43"/>
      <c r="O8" s="114"/>
      <c r="P8" s="116"/>
    </row>
    <row r="9" spans="1:19" ht="13.5" customHeight="1" x14ac:dyDescent="0.2">
      <c r="B9" s="182" t="s">
        <v>2</v>
      </c>
      <c r="C9" s="183"/>
      <c r="D9" s="33" t="s">
        <v>41</v>
      </c>
      <c r="E9" s="15">
        <v>2</v>
      </c>
      <c r="F9" s="25" t="s">
        <v>41</v>
      </c>
      <c r="G9" s="15">
        <v>2</v>
      </c>
      <c r="H9" s="15">
        <v>2</v>
      </c>
      <c r="I9" s="25" t="s">
        <v>41</v>
      </c>
      <c r="J9" s="25" t="s">
        <v>41</v>
      </c>
      <c r="K9" s="25" t="s">
        <v>41</v>
      </c>
      <c r="L9" s="15">
        <v>2</v>
      </c>
      <c r="M9" s="25" t="s">
        <v>41</v>
      </c>
      <c r="N9" s="28" t="s">
        <v>41</v>
      </c>
      <c r="O9" s="113">
        <f>E10+G10+H10+L10</f>
        <v>0</v>
      </c>
      <c r="P9" s="115">
        <f>E9*E10+G9*G10+H9*H10+L9*L10</f>
        <v>0</v>
      </c>
    </row>
    <row r="10" spans="1:19" ht="30" customHeight="1" x14ac:dyDescent="0.2">
      <c r="B10" s="184"/>
      <c r="C10" s="185"/>
      <c r="D10" s="34" t="s">
        <v>42</v>
      </c>
      <c r="E10" s="44"/>
      <c r="F10" s="27" t="s">
        <v>42</v>
      </c>
      <c r="G10" s="44"/>
      <c r="H10" s="44"/>
      <c r="I10" s="27" t="s">
        <v>42</v>
      </c>
      <c r="J10" s="27" t="s">
        <v>42</v>
      </c>
      <c r="K10" s="27" t="s">
        <v>42</v>
      </c>
      <c r="L10" s="44"/>
      <c r="M10" s="27" t="s">
        <v>42</v>
      </c>
      <c r="N10" s="29" t="s">
        <v>42</v>
      </c>
      <c r="O10" s="117"/>
      <c r="P10" s="118"/>
    </row>
    <row r="11" spans="1:19" ht="13.5" customHeight="1" x14ac:dyDescent="0.2">
      <c r="A11" s="4"/>
      <c r="B11" s="186" t="s">
        <v>3</v>
      </c>
      <c r="C11" s="187"/>
      <c r="D11" s="25" t="s">
        <v>41</v>
      </c>
      <c r="E11" s="25" t="s">
        <v>41</v>
      </c>
      <c r="F11" s="15">
        <v>2</v>
      </c>
      <c r="G11" s="25" t="s">
        <v>41</v>
      </c>
      <c r="H11" s="15">
        <v>2</v>
      </c>
      <c r="I11" s="25" t="s">
        <v>41</v>
      </c>
      <c r="J11" s="25" t="s">
        <v>41</v>
      </c>
      <c r="K11" s="25" t="s">
        <v>41</v>
      </c>
      <c r="L11" s="25" t="s">
        <v>41</v>
      </c>
      <c r="M11" s="25" t="s">
        <v>41</v>
      </c>
      <c r="N11" s="16">
        <v>2</v>
      </c>
      <c r="O11" s="127">
        <f>F12+H12+N12</f>
        <v>0</v>
      </c>
      <c r="P11" s="129">
        <f>F11*F12+H11*H12+N11*N12</f>
        <v>0</v>
      </c>
    </row>
    <row r="12" spans="1:19" ht="30" customHeight="1" thickBot="1" x14ac:dyDescent="0.25">
      <c r="A12" s="4"/>
      <c r="B12" s="188"/>
      <c r="C12" s="189"/>
      <c r="D12" s="30" t="s">
        <v>42</v>
      </c>
      <c r="E12" s="30" t="s">
        <v>42</v>
      </c>
      <c r="F12" s="46"/>
      <c r="G12" s="30" t="s">
        <v>42</v>
      </c>
      <c r="H12" s="46"/>
      <c r="I12" s="30" t="s">
        <v>42</v>
      </c>
      <c r="J12" s="30" t="s">
        <v>42</v>
      </c>
      <c r="K12" s="30" t="s">
        <v>42</v>
      </c>
      <c r="L12" s="30" t="s">
        <v>42</v>
      </c>
      <c r="M12" s="30" t="s">
        <v>42</v>
      </c>
      <c r="N12" s="47"/>
      <c r="O12" s="128"/>
      <c r="P12" s="130"/>
    </row>
    <row r="13" spans="1:19" ht="13.5" customHeight="1" thickBot="1" x14ac:dyDescent="0.25"/>
    <row r="14" spans="1:19" ht="37.5" customHeight="1" thickBot="1" x14ac:dyDescent="0.25">
      <c r="B14" s="160"/>
      <c r="C14" s="161"/>
      <c r="D14" s="31" t="s">
        <v>15</v>
      </c>
      <c r="E14" s="10" t="s">
        <v>14</v>
      </c>
      <c r="F14" s="17" t="s">
        <v>16</v>
      </c>
      <c r="G14" s="12" t="s">
        <v>21</v>
      </c>
      <c r="H14" s="13" t="s">
        <v>22</v>
      </c>
      <c r="I14" s="18"/>
      <c r="J14" s="160"/>
      <c r="K14" s="161"/>
      <c r="L14" s="35" t="s">
        <v>18</v>
      </c>
      <c r="M14" s="17" t="s">
        <v>19</v>
      </c>
      <c r="N14" s="12" t="s">
        <v>21</v>
      </c>
      <c r="O14" s="12" t="s">
        <v>22</v>
      </c>
    </row>
    <row r="15" spans="1:19" ht="13.5" customHeight="1" thickTop="1" x14ac:dyDescent="0.2">
      <c r="B15" s="190" t="s">
        <v>13</v>
      </c>
      <c r="C15" s="191"/>
      <c r="D15" s="32">
        <v>2</v>
      </c>
      <c r="E15" s="14">
        <v>2</v>
      </c>
      <c r="F15" s="19">
        <v>2</v>
      </c>
      <c r="G15" s="133">
        <f>D16+E16+F16</f>
        <v>0</v>
      </c>
      <c r="H15" s="135">
        <f>D15*D16+E15*E16+F15*F16</f>
        <v>0</v>
      </c>
      <c r="I15" s="20"/>
      <c r="J15" s="156" t="s">
        <v>17</v>
      </c>
      <c r="K15" s="157"/>
      <c r="L15" s="32">
        <v>1.5</v>
      </c>
      <c r="M15" s="19">
        <v>1.35</v>
      </c>
      <c r="N15" s="133">
        <f>L16+M16</f>
        <v>0</v>
      </c>
      <c r="O15" s="135">
        <f>L15*L16+M15*M16</f>
        <v>0</v>
      </c>
    </row>
    <row r="16" spans="1:19" ht="30" customHeight="1" thickBot="1" x14ac:dyDescent="0.25">
      <c r="B16" s="192"/>
      <c r="C16" s="193"/>
      <c r="D16" s="45"/>
      <c r="E16" s="46"/>
      <c r="F16" s="48"/>
      <c r="G16" s="134"/>
      <c r="H16" s="136"/>
      <c r="I16" s="20"/>
      <c r="J16" s="158"/>
      <c r="K16" s="159"/>
      <c r="L16" s="45"/>
      <c r="M16" s="48"/>
      <c r="N16" s="134"/>
      <c r="O16" s="136"/>
    </row>
    <row r="17" spans="1:16" ht="13.5" customHeight="1" thickBot="1" x14ac:dyDescent="0.25"/>
    <row r="18" spans="1:16" ht="13.5" customHeight="1" x14ac:dyDescent="0.2">
      <c r="B18" s="162"/>
      <c r="C18" s="163"/>
      <c r="D18" s="168" t="s">
        <v>38</v>
      </c>
      <c r="E18" s="168"/>
      <c r="F18" s="169"/>
      <c r="G18" s="2"/>
      <c r="H18" s="139" t="s">
        <v>23</v>
      </c>
      <c r="I18" s="196"/>
      <c r="J18" s="196"/>
      <c r="K18" s="196"/>
      <c r="L18" s="197"/>
      <c r="M18" s="139" t="s">
        <v>25</v>
      </c>
      <c r="N18" s="141"/>
      <c r="O18" s="141"/>
      <c r="P18" s="142"/>
    </row>
    <row r="19" spans="1:16" ht="13.5" customHeight="1" thickBot="1" x14ac:dyDescent="0.25">
      <c r="B19" s="164"/>
      <c r="C19" s="165"/>
      <c r="D19" s="170"/>
      <c r="E19" s="170"/>
      <c r="F19" s="171"/>
      <c r="G19" s="2"/>
      <c r="H19" s="140"/>
      <c r="I19" s="198"/>
      <c r="J19" s="198"/>
      <c r="K19" s="198"/>
      <c r="L19" s="199"/>
      <c r="M19" s="140"/>
      <c r="N19" s="143"/>
      <c r="O19" s="143"/>
      <c r="P19" s="144"/>
    </row>
    <row r="20" spans="1:16" ht="13.5" customHeight="1" thickBot="1" x14ac:dyDescent="0.25">
      <c r="B20" s="166"/>
      <c r="C20" s="167"/>
      <c r="D20" s="172"/>
      <c r="E20" s="172"/>
      <c r="F20" s="173"/>
      <c r="G20" s="2"/>
      <c r="H20" s="194" t="s">
        <v>24</v>
      </c>
      <c r="I20" s="145"/>
      <c r="J20" s="145"/>
      <c r="K20" s="145"/>
      <c r="L20" s="145"/>
      <c r="M20" s="145"/>
      <c r="N20" s="145"/>
      <c r="O20" s="145"/>
      <c r="P20" s="146"/>
    </row>
    <row r="21" spans="1:16" ht="13.5" customHeight="1" thickTop="1" thickBot="1" x14ac:dyDescent="0.25">
      <c r="B21" s="206" t="s">
        <v>44</v>
      </c>
      <c r="C21" s="207"/>
      <c r="D21" s="216">
        <v>12.6</v>
      </c>
      <c r="E21" s="216"/>
      <c r="F21" s="217"/>
      <c r="G21" s="3"/>
      <c r="H21" s="195"/>
      <c r="I21" s="147"/>
      <c r="J21" s="147"/>
      <c r="K21" s="147"/>
      <c r="L21" s="147"/>
      <c r="M21" s="147"/>
      <c r="N21" s="147"/>
      <c r="O21" s="147"/>
      <c r="P21" s="148"/>
    </row>
    <row r="22" spans="1:16" ht="30" customHeight="1" thickBot="1" x14ac:dyDescent="0.5">
      <c r="B22" s="208"/>
      <c r="C22" s="209"/>
      <c r="D22" s="131"/>
      <c r="E22" s="131"/>
      <c r="F22" s="132"/>
      <c r="H22" s="218" t="s">
        <v>45</v>
      </c>
      <c r="I22" s="218"/>
      <c r="J22" s="219"/>
      <c r="K22" s="219"/>
      <c r="L22" s="119"/>
      <c r="M22" s="119"/>
      <c r="N22" s="101" t="s">
        <v>60</v>
      </c>
      <c r="O22" s="100"/>
      <c r="P22" s="103" t="s">
        <v>55</v>
      </c>
    </row>
    <row r="23" spans="1:16" ht="13.5" customHeight="1" x14ac:dyDescent="0.2">
      <c r="B23" s="1"/>
      <c r="C23" s="1"/>
      <c r="J23" s="120" t="s">
        <v>39</v>
      </c>
      <c r="K23" s="120"/>
      <c r="L23" s="120" t="s">
        <v>40</v>
      </c>
      <c r="M23" s="120"/>
      <c r="N23" s="102" t="s">
        <v>56</v>
      </c>
      <c r="O23" s="50"/>
      <c r="P23" s="104"/>
    </row>
    <row r="24" spans="1:16" ht="13.5" customHeight="1" thickBot="1" x14ac:dyDescent="0.25">
      <c r="B24" s="5"/>
      <c r="C24" s="5"/>
      <c r="D24" s="6"/>
      <c r="E24" s="6"/>
      <c r="F24" s="6"/>
      <c r="G24" s="6"/>
      <c r="H24" s="6"/>
      <c r="I24" s="8"/>
      <c r="J24" s="8"/>
      <c r="K24" s="6"/>
      <c r="L24" s="6"/>
      <c r="M24" s="6"/>
      <c r="N24" s="6"/>
      <c r="O24" s="8"/>
      <c r="P24" s="8"/>
    </row>
    <row r="25" spans="1:16" ht="13.5" customHeight="1" x14ac:dyDescent="0.2">
      <c r="A25" s="7"/>
      <c r="B25" s="212"/>
      <c r="C25" s="213"/>
      <c r="D25" s="210" t="s">
        <v>26</v>
      </c>
      <c r="E25" s="211"/>
      <c r="F25" s="152" t="s">
        <v>27</v>
      </c>
      <c r="G25" s="200"/>
      <c r="H25" s="152" t="s">
        <v>31</v>
      </c>
      <c r="I25" s="202" t="s">
        <v>27</v>
      </c>
      <c r="J25" s="203"/>
      <c r="K25" s="149" t="s">
        <v>35</v>
      </c>
      <c r="L25" s="149"/>
      <c r="M25" s="150" t="s">
        <v>33</v>
      </c>
      <c r="N25" s="151"/>
      <c r="O25" s="106" t="s">
        <v>37</v>
      </c>
      <c r="P25" s="107"/>
    </row>
    <row r="26" spans="1:16" ht="13.5" customHeight="1" thickBot="1" x14ac:dyDescent="0.25">
      <c r="A26" s="7"/>
      <c r="B26" s="214"/>
      <c r="C26" s="215"/>
      <c r="D26" s="21" t="s">
        <v>29</v>
      </c>
      <c r="E26" s="22" t="s">
        <v>28</v>
      </c>
      <c r="F26" s="153" t="s">
        <v>30</v>
      </c>
      <c r="G26" s="201"/>
      <c r="H26" s="153"/>
      <c r="I26" s="204" t="s">
        <v>32</v>
      </c>
      <c r="J26" s="205"/>
      <c r="K26" s="110" t="s">
        <v>34</v>
      </c>
      <c r="L26" s="110"/>
      <c r="M26" s="137" t="s">
        <v>36</v>
      </c>
      <c r="N26" s="138"/>
      <c r="O26" s="108"/>
      <c r="P26" s="109"/>
    </row>
    <row r="27" spans="1:16" ht="25.5" customHeight="1" thickTop="1" thickBot="1" x14ac:dyDescent="0.25">
      <c r="A27" s="7"/>
      <c r="B27" s="23" t="s">
        <v>53</v>
      </c>
      <c r="C27" s="24"/>
      <c r="D27" s="99">
        <f>O5+O7+O9+O11+G15+N15</f>
        <v>0</v>
      </c>
      <c r="E27" s="49">
        <f>D22</f>
        <v>0</v>
      </c>
      <c r="F27" s="121">
        <f>P5+P7+P9+P11+H15+O15+D21*D22+O22</f>
        <v>0</v>
      </c>
      <c r="G27" s="122"/>
      <c r="H27" s="36">
        <f>ROUND(F27*4.712%,2)</f>
        <v>0</v>
      </c>
      <c r="I27" s="111">
        <f>F27+H27</f>
        <v>0</v>
      </c>
      <c r="J27" s="112"/>
      <c r="K27" s="123">
        <f>ROUND(O22*1.04712,2)</f>
        <v>0</v>
      </c>
      <c r="L27" s="123"/>
      <c r="M27" s="124">
        <v>0</v>
      </c>
      <c r="N27" s="123"/>
      <c r="O27" s="125">
        <f>I27-(K27+M27)</f>
        <v>0</v>
      </c>
      <c r="P27" s="126"/>
    </row>
    <row r="28" spans="1:16" ht="13.5" customHeight="1" x14ac:dyDescent="0.15">
      <c r="P28" s="37" t="s">
        <v>58</v>
      </c>
    </row>
    <row r="29" spans="1:16" ht="13.5" customHeight="1" x14ac:dyDescent="0.2"/>
    <row r="30" spans="1:16" ht="13.5" customHeight="1" x14ac:dyDescent="0.2"/>
    <row r="31" spans="1:16" ht="13.5" customHeight="1" x14ac:dyDescent="0.2"/>
    <row r="32" spans="1:16" ht="13.5" customHeight="1" x14ac:dyDescent="0.2"/>
    <row r="33" ht="13.5" customHeight="1" x14ac:dyDescent="0.2"/>
    <row r="34" ht="13.5" customHeight="1" x14ac:dyDescent="0.2"/>
    <row r="35" ht="13.5" customHeight="1" x14ac:dyDescent="0.2"/>
  </sheetData>
  <sheetProtection algorithmName="SHA-512" hashValue="tCIsOmMh6dWDsigS4m/avsdXQfV0NrWF83crCvZGaySfFEgkOQDZLLAzTGZecmfKJU1FBfXMuywrQCw6ZsL1Hg==" saltValue="PoaAGojFFcOT/oZ3c2mQZg==" spinCount="100000" sheet="1" selectLockedCells="1"/>
  <mergeCells count="56">
    <mergeCell ref="F25:G25"/>
    <mergeCell ref="F26:G26"/>
    <mergeCell ref="I25:J25"/>
    <mergeCell ref="I26:J26"/>
    <mergeCell ref="B21:C22"/>
    <mergeCell ref="D25:E25"/>
    <mergeCell ref="B25:C26"/>
    <mergeCell ref="D21:F21"/>
    <mergeCell ref="H22:I22"/>
    <mergeCell ref="J22:K22"/>
    <mergeCell ref="J23:K23"/>
    <mergeCell ref="B4:C4"/>
    <mergeCell ref="J15:K16"/>
    <mergeCell ref="B14:C14"/>
    <mergeCell ref="J14:K14"/>
    <mergeCell ref="B18:C20"/>
    <mergeCell ref="G15:G16"/>
    <mergeCell ref="H15:H16"/>
    <mergeCell ref="D18:F20"/>
    <mergeCell ref="B5:C6"/>
    <mergeCell ref="B7:C8"/>
    <mergeCell ref="B9:C10"/>
    <mergeCell ref="B11:C12"/>
    <mergeCell ref="B15:C16"/>
    <mergeCell ref="H18:H19"/>
    <mergeCell ref="H20:H21"/>
    <mergeCell ref="I18:L19"/>
    <mergeCell ref="F27:G27"/>
    <mergeCell ref="K27:L27"/>
    <mergeCell ref="M27:N27"/>
    <mergeCell ref="O27:P27"/>
    <mergeCell ref="O11:O12"/>
    <mergeCell ref="P11:P12"/>
    <mergeCell ref="D22:F22"/>
    <mergeCell ref="N15:N16"/>
    <mergeCell ref="O15:O16"/>
    <mergeCell ref="M26:N26"/>
    <mergeCell ref="M18:M19"/>
    <mergeCell ref="N18:P19"/>
    <mergeCell ref="I20:P21"/>
    <mergeCell ref="K25:L25"/>
    <mergeCell ref="M25:N25"/>
    <mergeCell ref="H25:H26"/>
    <mergeCell ref="P22:P23"/>
    <mergeCell ref="K1:O2"/>
    <mergeCell ref="O25:P26"/>
    <mergeCell ref="K26:L26"/>
    <mergeCell ref="I27:J27"/>
    <mergeCell ref="O5:O6"/>
    <mergeCell ref="P5:P6"/>
    <mergeCell ref="O7:O8"/>
    <mergeCell ref="P7:P8"/>
    <mergeCell ref="O9:O10"/>
    <mergeCell ref="P9:P10"/>
    <mergeCell ref="L22:M22"/>
    <mergeCell ref="L23:M23"/>
  </mergeCells>
  <phoneticPr fontId="1"/>
  <dataValidations count="1">
    <dataValidation type="list" allowBlank="1" showInputMessage="1" showErrorMessage="1" sqref="O22" xr:uid="{0C539E85-4EFE-4511-8208-6A94F1D58489}">
      <formula1>"3,5,10"</formula1>
    </dataValidation>
  </dataValidations>
  <pageMargins left="0.25" right="0.25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65183-5FA7-4380-9F8B-25D58FFDC3D1}">
  <dimension ref="A1:S35"/>
  <sheetViews>
    <sheetView showGridLines="0" workbookViewId="0">
      <selection activeCell="O22" sqref="O22"/>
    </sheetView>
  </sheetViews>
  <sheetFormatPr defaultRowHeight="12.75" x14ac:dyDescent="0.2"/>
  <cols>
    <col min="1" max="1" width="2.28515625" style="52" customWidth="1"/>
    <col min="2" max="2" width="9.7109375" style="52" customWidth="1"/>
    <col min="3" max="3" width="11.140625" style="52" customWidth="1"/>
    <col min="4" max="16" width="9.7109375" style="52" customWidth="1"/>
    <col min="17" max="17" width="1.85546875" style="52" customWidth="1"/>
    <col min="18" max="25" width="8.7109375" style="52" customWidth="1"/>
    <col min="26" max="16384" width="9.140625" style="52"/>
  </cols>
  <sheetData>
    <row r="1" spans="1:19" ht="23.25" customHeight="1" x14ac:dyDescent="0.2">
      <c r="A1" s="38" t="s">
        <v>54</v>
      </c>
      <c r="B1" s="51"/>
      <c r="C1" s="51"/>
      <c r="D1" s="51"/>
      <c r="E1" s="51"/>
      <c r="F1" s="51"/>
      <c r="G1" s="51"/>
      <c r="H1" s="51"/>
      <c r="I1" s="51"/>
      <c r="J1" s="51"/>
      <c r="K1" s="222" t="s">
        <v>46</v>
      </c>
      <c r="L1" s="222"/>
      <c r="M1" s="222"/>
      <c r="N1" s="222"/>
      <c r="O1" s="222"/>
      <c r="P1" s="51"/>
      <c r="Q1" s="51"/>
      <c r="R1" s="51"/>
      <c r="S1" s="51"/>
    </row>
    <row r="2" spans="1:19" ht="33.75" customHeight="1" x14ac:dyDescent="0.5">
      <c r="A2" s="53" t="s">
        <v>0</v>
      </c>
      <c r="B2" s="54"/>
      <c r="C2" s="54"/>
      <c r="D2" s="54"/>
      <c r="E2" s="51"/>
      <c r="F2" s="51"/>
      <c r="G2" s="51"/>
      <c r="H2" s="51"/>
      <c r="I2" s="51"/>
      <c r="J2" s="51"/>
      <c r="K2" s="222"/>
      <c r="L2" s="222"/>
      <c r="M2" s="222"/>
      <c r="N2" s="222"/>
      <c r="O2" s="222"/>
      <c r="P2" s="51"/>
      <c r="Q2" s="51"/>
      <c r="R2" s="51"/>
      <c r="S2" s="51"/>
    </row>
    <row r="3" spans="1:19" ht="13.5" thickBot="1" x14ac:dyDescent="0.25"/>
    <row r="4" spans="1:19" ht="37.5" customHeight="1" thickBot="1" x14ac:dyDescent="0.25">
      <c r="B4" s="317"/>
      <c r="C4" s="318"/>
      <c r="D4" s="55" t="s">
        <v>4</v>
      </c>
      <c r="E4" s="56" t="s">
        <v>5</v>
      </c>
      <c r="F4" s="57" t="s">
        <v>6</v>
      </c>
      <c r="G4" s="56" t="s">
        <v>7</v>
      </c>
      <c r="H4" s="56" t="s">
        <v>8</v>
      </c>
      <c r="I4" s="57" t="s">
        <v>9</v>
      </c>
      <c r="J4" s="56" t="s">
        <v>10</v>
      </c>
      <c r="K4" s="57" t="s">
        <v>43</v>
      </c>
      <c r="L4" s="57" t="s">
        <v>20</v>
      </c>
      <c r="M4" s="56" t="s">
        <v>12</v>
      </c>
      <c r="N4" s="58" t="s">
        <v>11</v>
      </c>
      <c r="O4" s="59" t="s">
        <v>21</v>
      </c>
      <c r="P4" s="60" t="s">
        <v>22</v>
      </c>
    </row>
    <row r="5" spans="1:19" ht="13.5" customHeight="1" thickTop="1" x14ac:dyDescent="0.2">
      <c r="B5" s="319" t="s">
        <v>1</v>
      </c>
      <c r="C5" s="320"/>
      <c r="D5" s="32">
        <v>1.85</v>
      </c>
      <c r="E5" s="14">
        <v>1.8</v>
      </c>
      <c r="F5" s="14">
        <v>1.8</v>
      </c>
      <c r="G5" s="14">
        <v>1.8</v>
      </c>
      <c r="H5" s="14">
        <v>1.9</v>
      </c>
      <c r="I5" s="14">
        <v>2.0499999999999998</v>
      </c>
      <c r="J5" s="14">
        <v>1.8</v>
      </c>
      <c r="K5" s="14">
        <v>2</v>
      </c>
      <c r="L5" s="14">
        <v>1.9</v>
      </c>
      <c r="M5" s="14">
        <v>2.0499999999999998</v>
      </c>
      <c r="N5" s="96" t="s">
        <v>41</v>
      </c>
      <c r="O5" s="301">
        <f>SUM(D6:M6)</f>
        <v>8</v>
      </c>
      <c r="P5" s="303">
        <f>D5*D6+E5*E6+F5*F6+G5*G6+H5*H6+I5*I6+J5*J6+K5*K6+L5*L6+M5*M6</f>
        <v>15.55</v>
      </c>
    </row>
    <row r="6" spans="1:19" ht="30" customHeight="1" x14ac:dyDescent="0.2">
      <c r="B6" s="321"/>
      <c r="C6" s="322"/>
      <c r="D6" s="62"/>
      <c r="E6" s="63"/>
      <c r="F6" s="63"/>
      <c r="G6" s="63">
        <v>3</v>
      </c>
      <c r="H6" s="63"/>
      <c r="I6" s="63">
        <v>3</v>
      </c>
      <c r="J6" s="63"/>
      <c r="K6" s="63">
        <v>2</v>
      </c>
      <c r="L6" s="63"/>
      <c r="M6" s="63"/>
      <c r="N6" s="97" t="s">
        <v>42</v>
      </c>
      <c r="O6" s="302"/>
      <c r="P6" s="304"/>
    </row>
    <row r="7" spans="1:19" ht="13.5" customHeight="1" x14ac:dyDescent="0.2">
      <c r="B7" s="305" t="s">
        <v>51</v>
      </c>
      <c r="C7" s="306"/>
      <c r="D7" s="33" t="s">
        <v>41</v>
      </c>
      <c r="E7" s="25" t="s">
        <v>41</v>
      </c>
      <c r="F7" s="25" t="s">
        <v>41</v>
      </c>
      <c r="G7" s="25" t="s">
        <v>41</v>
      </c>
      <c r="H7" s="15">
        <v>2</v>
      </c>
      <c r="I7" s="25" t="s">
        <v>41</v>
      </c>
      <c r="J7" s="25" t="s">
        <v>41</v>
      </c>
      <c r="K7" s="25" t="s">
        <v>41</v>
      </c>
      <c r="L7" s="25" t="s">
        <v>41</v>
      </c>
      <c r="M7" s="15">
        <v>2.1</v>
      </c>
      <c r="N7" s="16">
        <v>2.0499999999999998</v>
      </c>
      <c r="O7" s="301">
        <f>H8+M8+N8</f>
        <v>0</v>
      </c>
      <c r="P7" s="303">
        <f>H7*H8+M7*M8+N7*N8</f>
        <v>0</v>
      </c>
    </row>
    <row r="8" spans="1:19" ht="30" customHeight="1" x14ac:dyDescent="0.2">
      <c r="B8" s="307"/>
      <c r="C8" s="308"/>
      <c r="D8" s="64" t="s">
        <v>42</v>
      </c>
      <c r="E8" s="65" t="s">
        <v>42</v>
      </c>
      <c r="F8" s="65" t="s">
        <v>42</v>
      </c>
      <c r="G8" s="65" t="s">
        <v>42</v>
      </c>
      <c r="H8" s="63"/>
      <c r="I8" s="65" t="s">
        <v>42</v>
      </c>
      <c r="J8" s="65" t="s">
        <v>42</v>
      </c>
      <c r="K8" s="65" t="s">
        <v>42</v>
      </c>
      <c r="L8" s="65" t="s">
        <v>42</v>
      </c>
      <c r="M8" s="63"/>
      <c r="N8" s="66"/>
      <c r="O8" s="302"/>
      <c r="P8" s="304"/>
    </row>
    <row r="9" spans="1:19" ht="13.5" customHeight="1" x14ac:dyDescent="0.2">
      <c r="B9" s="323" t="s">
        <v>2</v>
      </c>
      <c r="C9" s="324"/>
      <c r="D9" s="33" t="s">
        <v>41</v>
      </c>
      <c r="E9" s="15">
        <v>2</v>
      </c>
      <c r="F9" s="25" t="s">
        <v>41</v>
      </c>
      <c r="G9" s="15">
        <v>2</v>
      </c>
      <c r="H9" s="15">
        <v>2</v>
      </c>
      <c r="I9" s="25" t="s">
        <v>41</v>
      </c>
      <c r="J9" s="25" t="s">
        <v>41</v>
      </c>
      <c r="K9" s="25" t="s">
        <v>41</v>
      </c>
      <c r="L9" s="15">
        <v>2</v>
      </c>
      <c r="M9" s="25" t="s">
        <v>41</v>
      </c>
      <c r="N9" s="28" t="s">
        <v>41</v>
      </c>
      <c r="O9" s="113">
        <f>E10+G10+H10+L10</f>
        <v>0</v>
      </c>
      <c r="P9" s="115">
        <f>E9*E10+G9*G10+H9*H10+L9*L10</f>
        <v>0</v>
      </c>
    </row>
    <row r="10" spans="1:19" ht="30" customHeight="1" x14ac:dyDescent="0.2">
      <c r="B10" s="325"/>
      <c r="C10" s="326"/>
      <c r="D10" s="34" t="s">
        <v>42</v>
      </c>
      <c r="E10" s="44"/>
      <c r="F10" s="68" t="s">
        <v>42</v>
      </c>
      <c r="G10" s="67"/>
      <c r="H10" s="67"/>
      <c r="I10" s="68" t="s">
        <v>42</v>
      </c>
      <c r="J10" s="68" t="s">
        <v>42</v>
      </c>
      <c r="K10" s="68" t="s">
        <v>42</v>
      </c>
      <c r="L10" s="67"/>
      <c r="M10" s="68" t="s">
        <v>42</v>
      </c>
      <c r="N10" s="69" t="s">
        <v>42</v>
      </c>
      <c r="O10" s="117"/>
      <c r="P10" s="118"/>
    </row>
    <row r="11" spans="1:19" ht="13.5" customHeight="1" x14ac:dyDescent="0.2">
      <c r="A11" s="70"/>
      <c r="B11" s="297" t="s">
        <v>3</v>
      </c>
      <c r="C11" s="298"/>
      <c r="D11" s="25" t="s">
        <v>41</v>
      </c>
      <c r="E11" s="25" t="s">
        <v>41</v>
      </c>
      <c r="F11" s="15">
        <v>2</v>
      </c>
      <c r="G11" s="25" t="s">
        <v>41</v>
      </c>
      <c r="H11" s="15">
        <v>2</v>
      </c>
      <c r="I11" s="25" t="s">
        <v>41</v>
      </c>
      <c r="J11" s="25" t="s">
        <v>41</v>
      </c>
      <c r="K11" s="25" t="s">
        <v>41</v>
      </c>
      <c r="L11" s="25" t="s">
        <v>41</v>
      </c>
      <c r="M11" s="25" t="s">
        <v>41</v>
      </c>
      <c r="N11" s="16">
        <v>2</v>
      </c>
      <c r="O11" s="127">
        <f>F12+H12+N12</f>
        <v>4</v>
      </c>
      <c r="P11" s="129">
        <f>F11*F12+H11*H12+N11*N12</f>
        <v>8</v>
      </c>
    </row>
    <row r="12" spans="1:19" ht="30" customHeight="1" thickBot="1" x14ac:dyDescent="0.25">
      <c r="A12" s="70"/>
      <c r="B12" s="299"/>
      <c r="C12" s="300"/>
      <c r="D12" s="30" t="s">
        <v>42</v>
      </c>
      <c r="E12" s="30" t="s">
        <v>42</v>
      </c>
      <c r="F12" s="72">
        <v>2</v>
      </c>
      <c r="G12" s="73" t="s">
        <v>42</v>
      </c>
      <c r="H12" s="72">
        <v>2</v>
      </c>
      <c r="I12" s="73" t="s">
        <v>42</v>
      </c>
      <c r="J12" s="73" t="s">
        <v>42</v>
      </c>
      <c r="K12" s="73" t="s">
        <v>42</v>
      </c>
      <c r="L12" s="73" t="s">
        <v>42</v>
      </c>
      <c r="M12" s="73" t="s">
        <v>42</v>
      </c>
      <c r="N12" s="74"/>
      <c r="O12" s="128"/>
      <c r="P12" s="130"/>
    </row>
    <row r="13" spans="1:19" ht="13.5" customHeight="1" thickBot="1" x14ac:dyDescent="0.25"/>
    <row r="14" spans="1:19" ht="37.5" customHeight="1" thickBot="1" x14ac:dyDescent="0.25">
      <c r="B14" s="327"/>
      <c r="C14" s="328"/>
      <c r="D14" s="55" t="s">
        <v>15</v>
      </c>
      <c r="E14" s="57" t="s">
        <v>14</v>
      </c>
      <c r="F14" s="75" t="s">
        <v>16</v>
      </c>
      <c r="G14" s="59" t="s">
        <v>21</v>
      </c>
      <c r="H14" s="60" t="s">
        <v>22</v>
      </c>
      <c r="I14" s="76"/>
      <c r="J14" s="327"/>
      <c r="K14" s="328"/>
      <c r="L14" s="77" t="s">
        <v>18</v>
      </c>
      <c r="M14" s="75" t="s">
        <v>19</v>
      </c>
      <c r="N14" s="59" t="s">
        <v>21</v>
      </c>
      <c r="O14" s="59" t="s">
        <v>22</v>
      </c>
    </row>
    <row r="15" spans="1:19" ht="13.5" customHeight="1" thickTop="1" x14ac:dyDescent="0.2">
      <c r="B15" s="309" t="s">
        <v>13</v>
      </c>
      <c r="C15" s="310"/>
      <c r="D15" s="32">
        <v>2</v>
      </c>
      <c r="E15" s="14">
        <v>2</v>
      </c>
      <c r="F15" s="98">
        <v>2</v>
      </c>
      <c r="G15" s="243">
        <f>D16+E16+F16</f>
        <v>0</v>
      </c>
      <c r="H15" s="245">
        <f>D15*D16+E15*E16+F15*F16</f>
        <v>0</v>
      </c>
      <c r="I15" s="79"/>
      <c r="J15" s="313" t="s">
        <v>17</v>
      </c>
      <c r="K15" s="314"/>
      <c r="L15" s="61">
        <v>1.5</v>
      </c>
      <c r="M15" s="78">
        <v>1.35</v>
      </c>
      <c r="N15" s="243">
        <f>L16+M16</f>
        <v>0</v>
      </c>
      <c r="O15" s="245">
        <f>L15*L16+M15*M16</f>
        <v>0</v>
      </c>
    </row>
    <row r="16" spans="1:19" ht="30" customHeight="1" thickBot="1" x14ac:dyDescent="0.25">
      <c r="B16" s="311"/>
      <c r="C16" s="312"/>
      <c r="D16" s="71"/>
      <c r="E16" s="72"/>
      <c r="F16" s="80"/>
      <c r="G16" s="244"/>
      <c r="H16" s="246"/>
      <c r="I16" s="79"/>
      <c r="J16" s="315"/>
      <c r="K16" s="316"/>
      <c r="L16" s="71"/>
      <c r="M16" s="80"/>
      <c r="N16" s="244"/>
      <c r="O16" s="246"/>
    </row>
    <row r="17" spans="1:16" ht="13.5" customHeight="1" thickBot="1" x14ac:dyDescent="0.25"/>
    <row r="18" spans="1:16" ht="13.5" customHeight="1" x14ac:dyDescent="0.2">
      <c r="B18" s="278"/>
      <c r="C18" s="279"/>
      <c r="D18" s="284" t="s">
        <v>38</v>
      </c>
      <c r="E18" s="284"/>
      <c r="F18" s="285"/>
      <c r="G18" s="81"/>
      <c r="H18" s="290" t="s">
        <v>23</v>
      </c>
      <c r="I18" s="292" t="s">
        <v>47</v>
      </c>
      <c r="J18" s="292"/>
      <c r="K18" s="292"/>
      <c r="L18" s="293"/>
      <c r="M18" s="290" t="s">
        <v>25</v>
      </c>
      <c r="N18" s="247" t="s">
        <v>48</v>
      </c>
      <c r="O18" s="247"/>
      <c r="P18" s="248"/>
    </row>
    <row r="19" spans="1:16" ht="13.5" customHeight="1" thickBot="1" x14ac:dyDescent="0.25">
      <c r="B19" s="280"/>
      <c r="C19" s="281"/>
      <c r="D19" s="286"/>
      <c r="E19" s="286"/>
      <c r="F19" s="287"/>
      <c r="G19" s="81"/>
      <c r="H19" s="291"/>
      <c r="I19" s="294"/>
      <c r="J19" s="294"/>
      <c r="K19" s="294"/>
      <c r="L19" s="295"/>
      <c r="M19" s="291"/>
      <c r="N19" s="249"/>
      <c r="O19" s="249"/>
      <c r="P19" s="250"/>
    </row>
    <row r="20" spans="1:16" ht="13.5" customHeight="1" thickBot="1" x14ac:dyDescent="0.25">
      <c r="B20" s="282"/>
      <c r="C20" s="283"/>
      <c r="D20" s="288"/>
      <c r="E20" s="288"/>
      <c r="F20" s="289"/>
      <c r="G20" s="81"/>
      <c r="H20" s="261" t="s">
        <v>24</v>
      </c>
      <c r="I20" s="263" t="s">
        <v>49</v>
      </c>
      <c r="J20" s="263"/>
      <c r="K20" s="263"/>
      <c r="L20" s="263"/>
      <c r="M20" s="263"/>
      <c r="N20" s="263"/>
      <c r="O20" s="263"/>
      <c r="P20" s="264"/>
    </row>
    <row r="21" spans="1:16" ht="13.5" customHeight="1" thickTop="1" thickBot="1" x14ac:dyDescent="0.25">
      <c r="B21" s="267" t="s">
        <v>44</v>
      </c>
      <c r="C21" s="268"/>
      <c r="D21" s="271">
        <v>12.6</v>
      </c>
      <c r="E21" s="271"/>
      <c r="F21" s="272"/>
      <c r="G21" s="82"/>
      <c r="H21" s="262"/>
      <c r="I21" s="265"/>
      <c r="J21" s="265"/>
      <c r="K21" s="265"/>
      <c r="L21" s="265"/>
      <c r="M21" s="265"/>
      <c r="N21" s="265"/>
      <c r="O21" s="265"/>
      <c r="P21" s="266"/>
    </row>
    <row r="22" spans="1:16" ht="30" customHeight="1" thickBot="1" x14ac:dyDescent="0.5">
      <c r="B22" s="269"/>
      <c r="C22" s="270"/>
      <c r="D22" s="273">
        <v>1</v>
      </c>
      <c r="E22" s="273"/>
      <c r="F22" s="274"/>
      <c r="H22" s="275" t="s">
        <v>45</v>
      </c>
      <c r="I22" s="275"/>
      <c r="J22" s="276" t="s">
        <v>59</v>
      </c>
      <c r="K22" s="276"/>
      <c r="L22" s="277" t="s">
        <v>50</v>
      </c>
      <c r="M22" s="277"/>
      <c r="N22" s="101" t="s">
        <v>60</v>
      </c>
      <c r="O22" s="100">
        <v>5</v>
      </c>
      <c r="P22" s="103" t="s">
        <v>55</v>
      </c>
    </row>
    <row r="23" spans="1:16" ht="13.5" customHeight="1" x14ac:dyDescent="0.2">
      <c r="B23" s="83"/>
      <c r="C23" s="83"/>
      <c r="J23" s="296" t="s">
        <v>39</v>
      </c>
      <c r="K23" s="296"/>
      <c r="L23" s="296" t="s">
        <v>40</v>
      </c>
      <c r="M23" s="296"/>
      <c r="N23" s="102" t="s">
        <v>56</v>
      </c>
      <c r="O23" s="50"/>
      <c r="P23" s="104"/>
    </row>
    <row r="24" spans="1:16" ht="13.5" customHeight="1" thickBot="1" x14ac:dyDescent="0.25">
      <c r="B24" s="84"/>
      <c r="C24" s="84"/>
      <c r="D24" s="85"/>
      <c r="E24" s="85"/>
      <c r="F24" s="85"/>
      <c r="G24" s="85"/>
      <c r="H24" s="85"/>
      <c r="I24" s="51"/>
      <c r="J24" s="51"/>
      <c r="K24" s="85"/>
      <c r="L24" s="85"/>
      <c r="M24" s="85"/>
      <c r="N24" s="85"/>
      <c r="O24" s="51"/>
      <c r="P24" s="51"/>
    </row>
    <row r="25" spans="1:16" ht="13.5" customHeight="1" x14ac:dyDescent="0.2">
      <c r="A25" s="86"/>
      <c r="B25" s="251"/>
      <c r="C25" s="252"/>
      <c r="D25" s="255" t="s">
        <v>26</v>
      </c>
      <c r="E25" s="256"/>
      <c r="F25" s="257" t="s">
        <v>27</v>
      </c>
      <c r="G25" s="258"/>
      <c r="H25" s="257" t="s">
        <v>31</v>
      </c>
      <c r="I25" s="259" t="s">
        <v>27</v>
      </c>
      <c r="J25" s="260"/>
      <c r="K25" s="236" t="s">
        <v>35</v>
      </c>
      <c r="L25" s="236"/>
      <c r="M25" s="237" t="s">
        <v>33</v>
      </c>
      <c r="N25" s="238"/>
      <c r="O25" s="239" t="s">
        <v>37</v>
      </c>
      <c r="P25" s="240"/>
    </row>
    <row r="26" spans="1:16" ht="13.5" customHeight="1" thickBot="1" x14ac:dyDescent="0.25">
      <c r="A26" s="86"/>
      <c r="B26" s="253"/>
      <c r="C26" s="254"/>
      <c r="D26" s="87" t="s">
        <v>29</v>
      </c>
      <c r="E26" s="88" t="s">
        <v>28</v>
      </c>
      <c r="F26" s="223" t="s">
        <v>30</v>
      </c>
      <c r="G26" s="224"/>
      <c r="H26" s="223"/>
      <c r="I26" s="225" t="s">
        <v>32</v>
      </c>
      <c r="J26" s="226"/>
      <c r="K26" s="227" t="s">
        <v>34</v>
      </c>
      <c r="L26" s="227"/>
      <c r="M26" s="228" t="s">
        <v>36</v>
      </c>
      <c r="N26" s="229"/>
      <c r="O26" s="241"/>
      <c r="P26" s="242"/>
    </row>
    <row r="27" spans="1:16" ht="25.5" customHeight="1" thickTop="1" thickBot="1" x14ac:dyDescent="0.25">
      <c r="A27" s="86"/>
      <c r="B27" s="89" t="s">
        <v>53</v>
      </c>
      <c r="C27" s="90"/>
      <c r="D27" s="91">
        <f>O5+O7+O9+O11+G15+N15</f>
        <v>12</v>
      </c>
      <c r="E27" s="92">
        <f>D22</f>
        <v>1</v>
      </c>
      <c r="F27" s="230">
        <f>P5+P7+P9+P11+H15+O15+D21*D22+O22</f>
        <v>41.15</v>
      </c>
      <c r="G27" s="231"/>
      <c r="H27" s="93">
        <f>ROUND(F27*4.712%,2)</f>
        <v>1.94</v>
      </c>
      <c r="I27" s="232">
        <f>F27+H27</f>
        <v>43.089999999999996</v>
      </c>
      <c r="J27" s="233"/>
      <c r="K27" s="234">
        <v>0</v>
      </c>
      <c r="L27" s="234"/>
      <c r="M27" s="235">
        <v>0</v>
      </c>
      <c r="N27" s="234"/>
      <c r="O27" s="220">
        <f>I27-(K27+M27)</f>
        <v>43.089999999999996</v>
      </c>
      <c r="P27" s="221"/>
    </row>
    <row r="28" spans="1:16" ht="13.5" customHeight="1" x14ac:dyDescent="0.15">
      <c r="P28" s="37" t="s">
        <v>57</v>
      </c>
    </row>
    <row r="29" spans="1:16" ht="13.5" customHeight="1" x14ac:dyDescent="0.2"/>
    <row r="30" spans="1:16" ht="13.5" customHeight="1" x14ac:dyDescent="0.2"/>
    <row r="31" spans="1:16" ht="13.5" customHeight="1" x14ac:dyDescent="0.2"/>
    <row r="32" spans="1:16" ht="13.5" customHeight="1" x14ac:dyDescent="0.2"/>
    <row r="33" ht="13.5" customHeight="1" x14ac:dyDescent="0.2"/>
    <row r="34" ht="13.5" customHeight="1" x14ac:dyDescent="0.2"/>
    <row r="35" ht="13.5" customHeight="1" x14ac:dyDescent="0.2"/>
  </sheetData>
  <sheetProtection algorithmName="SHA-512" hashValue="9J78ZKIXPJf0El5K5PosxQXDqKNZgNvKaYe8U9UWHQXogR9w4HpeuloSqhDpcU3gzCt5E6MebS1be2r983Yt8g==" saltValue="qAvHjFMvQ3JTiCvvx6I9Og==" spinCount="100000" sheet="1" selectLockedCells="1"/>
  <mergeCells count="56">
    <mergeCell ref="B15:C16"/>
    <mergeCell ref="G15:G16"/>
    <mergeCell ref="H15:H16"/>
    <mergeCell ref="J15:K16"/>
    <mergeCell ref="B4:C4"/>
    <mergeCell ref="B5:C6"/>
    <mergeCell ref="B9:C10"/>
    <mergeCell ref="B14:C14"/>
    <mergeCell ref="J14:K14"/>
    <mergeCell ref="O5:O6"/>
    <mergeCell ref="P5:P6"/>
    <mergeCell ref="B7:C8"/>
    <mergeCell ref="O7:O8"/>
    <mergeCell ref="P7:P8"/>
    <mergeCell ref="O9:O10"/>
    <mergeCell ref="P9:P10"/>
    <mergeCell ref="B11:C12"/>
    <mergeCell ref="O11:O12"/>
    <mergeCell ref="P11:P12"/>
    <mergeCell ref="H20:H21"/>
    <mergeCell ref="I20:P21"/>
    <mergeCell ref="B21:C22"/>
    <mergeCell ref="D21:F21"/>
    <mergeCell ref="D22:F22"/>
    <mergeCell ref="H22:I22"/>
    <mergeCell ref="J22:K22"/>
    <mergeCell ref="L22:M22"/>
    <mergeCell ref="B18:C20"/>
    <mergeCell ref="D18:F20"/>
    <mergeCell ref="H18:H19"/>
    <mergeCell ref="I18:L19"/>
    <mergeCell ref="M18:M19"/>
    <mergeCell ref="P22:P23"/>
    <mergeCell ref="J23:K23"/>
    <mergeCell ref="L23:M23"/>
    <mergeCell ref="B25:C26"/>
    <mergeCell ref="D25:E25"/>
    <mergeCell ref="F25:G25"/>
    <mergeCell ref="H25:H26"/>
    <mergeCell ref="I25:J25"/>
    <mergeCell ref="O27:P27"/>
    <mergeCell ref="K1:O2"/>
    <mergeCell ref="F26:G26"/>
    <mergeCell ref="I26:J26"/>
    <mergeCell ref="K26:L26"/>
    <mergeCell ref="M26:N26"/>
    <mergeCell ref="F27:G27"/>
    <mergeCell ref="I27:J27"/>
    <mergeCell ref="K27:L27"/>
    <mergeCell ref="M27:N27"/>
    <mergeCell ref="K25:L25"/>
    <mergeCell ref="M25:N25"/>
    <mergeCell ref="O25:P26"/>
    <mergeCell ref="N15:N16"/>
    <mergeCell ref="O15:O16"/>
    <mergeCell ref="N18:P19"/>
  </mergeCells>
  <phoneticPr fontId="1"/>
  <dataValidations count="1">
    <dataValidation type="list" allowBlank="1" showInputMessage="1" showErrorMessage="1" sqref="O22" xr:uid="{8A145F3F-FCB3-4534-8A6D-5DAE24FF345F}">
      <formula1>"3,5,10"</formula1>
    </dataValidation>
  </dataValidations>
  <pageMargins left="0.25" right="0.25" top="0.75" bottom="0.75" header="0.3" footer="0.3"/>
  <pageSetup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Blank</vt:lpstr>
      <vt:lpstr>（Example）</vt:lpstr>
      <vt:lpstr>Blank!Print_Area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Manabu Asaoka</dc:creator>
  <cp:lastModifiedBy>Manabu Asaoka</cp:lastModifiedBy>
  <cp:lastPrinted>2020-11-13T00:58:00Z</cp:lastPrinted>
  <dcterms:created xsi:type="dcterms:W3CDTF">2019-10-01T00:51:15Z</dcterms:created>
  <dcterms:modified xsi:type="dcterms:W3CDTF">2021-11-04T08:23:21Z</dcterms:modified>
</cp:coreProperties>
</file>